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4 SoFaJuSp\Verwendungsnachweis\04 in Arbeit\"/>
    </mc:Choice>
  </mc:AlternateContent>
  <bookViews>
    <workbookView xWindow="-15" yWindow="-15" windowWidth="14400" windowHeight="11640" tabRatio="814" activeTab="1"/>
  </bookViews>
  <sheets>
    <sheet name="Änderungsdoku" sheetId="236" r:id="rId1"/>
    <sheet name="Seite 1" sheetId="133" r:id="rId2"/>
    <sheet name="Seite 2" sheetId="291" r:id="rId3"/>
    <sheet name="Seite 3" sheetId="13" r:id="rId4"/>
    <sheet name="Seite 4" sheetId="196" r:id="rId5"/>
    <sheet name="Seite 5" sheetId="204" r:id="rId6"/>
    <sheet name="Anlage Personalausgaben (11)" sheetId="257" state="hidden" r:id="rId7"/>
    <sheet name="Anlage Personalausgaben (12)" sheetId="258" state="hidden" r:id="rId8"/>
    <sheet name="Anlage Personalausgaben (13)" sheetId="259" state="hidden" r:id="rId9"/>
    <sheet name="Anlage Personalausgaben (14)" sheetId="260" state="hidden" r:id="rId10"/>
    <sheet name="Anlage Personalausgaben (15)" sheetId="261" state="hidden" r:id="rId11"/>
    <sheet name="Anlage Personalausgaben (16)" sheetId="262" state="hidden" r:id="rId12"/>
    <sheet name="Anlage Personalausgaben (17)" sheetId="263" state="hidden" r:id="rId13"/>
    <sheet name="Anlage Personalausgaben (18)" sheetId="264" state="hidden" r:id="rId14"/>
    <sheet name="Anlage Personalausgaben (19)" sheetId="265" state="hidden" r:id="rId15"/>
    <sheet name="Anlage Personalausgaben (20)" sheetId="266" state="hidden" r:id="rId16"/>
  </sheets>
  <definedNames>
    <definedName name="_xlnm.Print_Area" localSheetId="0">Änderungsdoku!$A$1:$C$23</definedName>
    <definedName name="_xlnm.Print_Area" localSheetId="6">INDIRECT('Anlage Personalausgaben (11)'!$A$2)</definedName>
    <definedName name="_xlnm.Print_Area" localSheetId="7">INDIRECT('Anlage Personalausgaben (12)'!$A$2)</definedName>
    <definedName name="_xlnm.Print_Area" localSheetId="8">INDIRECT('Anlage Personalausgaben (13)'!$A$2)</definedName>
    <definedName name="_xlnm.Print_Area" localSheetId="9">INDIRECT('Anlage Personalausgaben (14)'!$A$2)</definedName>
    <definedName name="_xlnm.Print_Area" localSheetId="10">INDIRECT('Anlage Personalausgaben (15)'!$A$2)</definedName>
    <definedName name="_xlnm.Print_Area" localSheetId="11">INDIRECT('Anlage Personalausgaben (16)'!$A$2)</definedName>
    <definedName name="_xlnm.Print_Area" localSheetId="12">INDIRECT('Anlage Personalausgaben (17)'!$A$2)</definedName>
    <definedName name="_xlnm.Print_Area" localSheetId="13">INDIRECT('Anlage Personalausgaben (18)'!$A$2)</definedName>
    <definedName name="_xlnm.Print_Area" localSheetId="14">INDIRECT('Anlage Personalausgaben (19)'!$A$2)</definedName>
    <definedName name="_xlnm.Print_Area" localSheetId="15">INDIRECT('Anlage Personalausgaben (20)'!$A$2)</definedName>
    <definedName name="_xlnm.Print_Area" localSheetId="1">'Seite 1'!$A$1:$T$64</definedName>
    <definedName name="_xlnm.Print_Area" localSheetId="2">'Seite 2'!$A$1:$T$59</definedName>
    <definedName name="_xlnm.Print_Area" localSheetId="3">'Seite 3'!$A$1:$T$72</definedName>
    <definedName name="_xlnm.Print_Area" localSheetId="4">'Seite 4'!$A$1:$Q$53</definedName>
    <definedName name="_xlnm.Print_Area" localSheetId="5">'Seite 5'!$A$1:$T$73</definedName>
    <definedName name="_xlnm.Print_Titles" localSheetId="0">Änderungsdoku!$8:$8</definedName>
    <definedName name="_xlnm.Print_Titles" localSheetId="6">'Anlage Personalausgaben (11)'!$3:$6</definedName>
    <definedName name="_xlnm.Print_Titles" localSheetId="7">'Anlage Personalausgaben (12)'!$3:$6</definedName>
    <definedName name="_xlnm.Print_Titles" localSheetId="8">'Anlage Personalausgaben (13)'!$3:$6</definedName>
    <definedName name="_xlnm.Print_Titles" localSheetId="9">'Anlage Personalausgaben (14)'!$3:$6</definedName>
    <definedName name="_xlnm.Print_Titles" localSheetId="10">'Anlage Personalausgaben (15)'!$3:$6</definedName>
    <definedName name="_xlnm.Print_Titles" localSheetId="11">'Anlage Personalausgaben (16)'!$3:$6</definedName>
    <definedName name="_xlnm.Print_Titles" localSheetId="12">'Anlage Personalausgaben (17)'!$3:$6</definedName>
    <definedName name="_xlnm.Print_Titles" localSheetId="13">'Anlage Personalausgaben (18)'!$3:$6</definedName>
    <definedName name="_xlnm.Print_Titles" localSheetId="14">'Anlage Personalausgaben (19)'!$3:$6</definedName>
    <definedName name="_xlnm.Print_Titles" localSheetId="15">'Anlage Personalausgaben (20)'!$3:$6</definedName>
  </definedNames>
  <calcPr calcId="162913"/>
</workbook>
</file>

<file path=xl/calcChain.xml><?xml version="1.0" encoding="utf-8"?>
<calcChain xmlns="http://schemas.openxmlformats.org/spreadsheetml/2006/main">
  <c r="L40" i="196" l="1"/>
  <c r="L35" i="196"/>
  <c r="L44" i="196" s="1"/>
  <c r="L30" i="196"/>
  <c r="L29" i="196"/>
  <c r="L28" i="196"/>
  <c r="L19" i="196"/>
  <c r="L23" i="196" s="1"/>
  <c r="J19" i="196" l="1"/>
  <c r="H19" i="196"/>
  <c r="F19" i="196"/>
  <c r="N40" i="196" l="1"/>
  <c r="N35" i="196"/>
  <c r="N44" i="196" s="1"/>
  <c r="J40" i="196"/>
  <c r="J35" i="196"/>
  <c r="J44" i="196" s="1"/>
  <c r="F40" i="196"/>
  <c r="F35" i="196"/>
  <c r="H40" i="196"/>
  <c r="B40" i="196"/>
  <c r="B35" i="196"/>
  <c r="P29" i="196"/>
  <c r="P28" i="196"/>
  <c r="N29" i="196"/>
  <c r="N28" i="196"/>
  <c r="J29" i="196"/>
  <c r="J28" i="196"/>
  <c r="H29" i="196"/>
  <c r="H28" i="196"/>
  <c r="F29" i="196"/>
  <c r="N19" i="196"/>
  <c r="N23" i="196" s="1"/>
  <c r="J23" i="196"/>
  <c r="F23" i="196"/>
  <c r="F9" i="196"/>
  <c r="H30" i="196" l="1"/>
  <c r="P14" i="196"/>
  <c r="P38" i="196"/>
  <c r="F44" i="196"/>
  <c r="P39" i="196"/>
  <c r="P33" i="196"/>
  <c r="P42" i="196"/>
  <c r="P34" i="196"/>
  <c r="J30" i="196"/>
  <c r="N30" i="196"/>
  <c r="P15" i="196"/>
  <c r="P18" i="196"/>
  <c r="P17" i="196"/>
  <c r="P21" i="196"/>
  <c r="P16" i="196"/>
  <c r="P19" i="196" l="1"/>
  <c r="P23" i="196" s="1"/>
  <c r="P54" i="133" s="1"/>
  <c r="H23" i="196" l="1"/>
  <c r="B19" i="196"/>
  <c r="R12" i="291"/>
  <c r="R11" i="291"/>
  <c r="R10" i="291"/>
  <c r="R8" i="291"/>
  <c r="R7" i="291"/>
  <c r="R6" i="291"/>
  <c r="P1" i="291" l="1"/>
  <c r="R28" i="133" l="1"/>
  <c r="E52" i="257" l="1"/>
  <c r="F52" i="257"/>
  <c r="G52" i="257"/>
  <c r="H52" i="257"/>
  <c r="I52" i="257"/>
  <c r="J52" i="257"/>
  <c r="K52" i="257"/>
  <c r="L52" i="257"/>
  <c r="M52" i="257"/>
  <c r="N52" i="257"/>
  <c r="O52" i="257"/>
  <c r="E53" i="257"/>
  <c r="F53" i="257"/>
  <c r="G53" i="257"/>
  <c r="H53" i="257"/>
  <c r="I53" i="257"/>
  <c r="J53" i="257"/>
  <c r="K53" i="257"/>
  <c r="L53" i="257"/>
  <c r="M53" i="257"/>
  <c r="N53" i="257"/>
  <c r="O53" i="257"/>
  <c r="E54" i="257"/>
  <c r="F54" i="257"/>
  <c r="G54" i="257"/>
  <c r="P54" i="257" s="1"/>
  <c r="H54" i="257"/>
  <c r="I54" i="257"/>
  <c r="J54" i="257"/>
  <c r="K54" i="257"/>
  <c r="L54" i="257"/>
  <c r="M54" i="257"/>
  <c r="N54" i="257"/>
  <c r="N90" i="257" s="1"/>
  <c r="O54" i="257"/>
  <c r="O90" i="257" s="1"/>
  <c r="E55" i="257"/>
  <c r="F55" i="257"/>
  <c r="G55" i="257"/>
  <c r="H55" i="257"/>
  <c r="I55" i="257"/>
  <c r="J55" i="257"/>
  <c r="K55" i="257"/>
  <c r="L55" i="257"/>
  <c r="M55" i="257"/>
  <c r="N55" i="257"/>
  <c r="N91" i="257" s="1"/>
  <c r="O55" i="257"/>
  <c r="O91" i="257" s="1"/>
  <c r="E56" i="257"/>
  <c r="P56" i="257" s="1"/>
  <c r="F56" i="257"/>
  <c r="G56" i="257"/>
  <c r="H56" i="257"/>
  <c r="I56" i="257"/>
  <c r="J56" i="257"/>
  <c r="K56" i="257"/>
  <c r="L56" i="257"/>
  <c r="M56" i="257"/>
  <c r="N56" i="257"/>
  <c r="O56" i="257"/>
  <c r="E57" i="257"/>
  <c r="F57" i="257"/>
  <c r="G57" i="257"/>
  <c r="H57" i="257"/>
  <c r="I57" i="257"/>
  <c r="J57" i="257"/>
  <c r="K57" i="257"/>
  <c r="L57" i="257"/>
  <c r="M57" i="257"/>
  <c r="N57" i="257"/>
  <c r="N93" i="257" s="1"/>
  <c r="O57" i="257"/>
  <c r="E58" i="257"/>
  <c r="F58" i="257"/>
  <c r="G58" i="257"/>
  <c r="H58" i="257"/>
  <c r="I58" i="257"/>
  <c r="J58" i="257"/>
  <c r="K58" i="257"/>
  <c r="L58" i="257"/>
  <c r="M58" i="257"/>
  <c r="N58" i="257"/>
  <c r="N94" i="257" s="1"/>
  <c r="O58" i="257"/>
  <c r="O94" i="257" s="1"/>
  <c r="E59" i="257"/>
  <c r="F59" i="257"/>
  <c r="G59" i="257"/>
  <c r="H59" i="257"/>
  <c r="I59" i="257"/>
  <c r="J59" i="257"/>
  <c r="K59" i="257"/>
  <c r="L59" i="257"/>
  <c r="M59" i="257"/>
  <c r="N59" i="257"/>
  <c r="O59" i="257"/>
  <c r="E60" i="257"/>
  <c r="P60" i="257" s="1"/>
  <c r="F60" i="257"/>
  <c r="G60" i="257"/>
  <c r="H60" i="257"/>
  <c r="I60" i="257"/>
  <c r="J60" i="257"/>
  <c r="K60" i="257"/>
  <c r="L60" i="257"/>
  <c r="M60" i="257"/>
  <c r="N60" i="257"/>
  <c r="O60" i="257"/>
  <c r="O96" i="257" s="1"/>
  <c r="E61" i="257"/>
  <c r="F61" i="257"/>
  <c r="G61" i="257"/>
  <c r="H61" i="257"/>
  <c r="I61" i="257"/>
  <c r="J61" i="257"/>
  <c r="K61" i="257"/>
  <c r="L61" i="257"/>
  <c r="M61" i="257"/>
  <c r="N61" i="257"/>
  <c r="N97" i="257" s="1"/>
  <c r="O61" i="257"/>
  <c r="E62" i="257"/>
  <c r="F62" i="257"/>
  <c r="G62" i="257"/>
  <c r="H62" i="257"/>
  <c r="I62" i="257"/>
  <c r="J62" i="257"/>
  <c r="K62" i="257"/>
  <c r="L62" i="257"/>
  <c r="M62" i="257"/>
  <c r="N62" i="257"/>
  <c r="N98" i="257" s="1"/>
  <c r="O62" i="257"/>
  <c r="E52" i="258"/>
  <c r="F52" i="258"/>
  <c r="G52" i="258"/>
  <c r="H52" i="258"/>
  <c r="I52" i="258"/>
  <c r="J52" i="258"/>
  <c r="K52" i="258"/>
  <c r="L52" i="258"/>
  <c r="M52" i="258"/>
  <c r="N52" i="258"/>
  <c r="N88" i="258" s="1"/>
  <c r="O52" i="258"/>
  <c r="O63" i="258" s="1"/>
  <c r="E53" i="258"/>
  <c r="F53" i="258"/>
  <c r="G53" i="258"/>
  <c r="H53" i="258"/>
  <c r="I53" i="258"/>
  <c r="J53" i="258"/>
  <c r="K53" i="258"/>
  <c r="L53" i="258"/>
  <c r="M53" i="258"/>
  <c r="N53" i="258"/>
  <c r="O53" i="258"/>
  <c r="E54" i="258"/>
  <c r="P54" i="258" s="1"/>
  <c r="F54" i="258"/>
  <c r="G54" i="258"/>
  <c r="H54" i="258"/>
  <c r="I54" i="258"/>
  <c r="J54" i="258"/>
  <c r="K54" i="258"/>
  <c r="L54" i="258"/>
  <c r="M54" i="258"/>
  <c r="N54" i="258"/>
  <c r="N90" i="258" s="1"/>
  <c r="O54" i="258"/>
  <c r="E55" i="258"/>
  <c r="F55" i="258"/>
  <c r="G55" i="258"/>
  <c r="P55" i="258" s="1"/>
  <c r="H55" i="258"/>
  <c r="I55" i="258"/>
  <c r="J55" i="258"/>
  <c r="K55" i="258"/>
  <c r="L55" i="258"/>
  <c r="M55" i="258"/>
  <c r="N55" i="258"/>
  <c r="N91" i="258" s="1"/>
  <c r="O55" i="258"/>
  <c r="O91" i="258" s="1"/>
  <c r="E56" i="258"/>
  <c r="F56" i="258"/>
  <c r="G56" i="258"/>
  <c r="H56" i="258"/>
  <c r="I56" i="258"/>
  <c r="J56" i="258"/>
  <c r="K56" i="258"/>
  <c r="L56" i="258"/>
  <c r="M56" i="258"/>
  <c r="N56" i="258"/>
  <c r="O56" i="258"/>
  <c r="O92" i="258" s="1"/>
  <c r="E57" i="258"/>
  <c r="F57" i="258"/>
  <c r="G57" i="258"/>
  <c r="H57" i="258"/>
  <c r="I57" i="258"/>
  <c r="J57" i="258"/>
  <c r="K57" i="258"/>
  <c r="L57" i="258"/>
  <c r="M57" i="258"/>
  <c r="N57" i="258"/>
  <c r="O57" i="258"/>
  <c r="E58" i="258"/>
  <c r="F58" i="258"/>
  <c r="G58" i="258"/>
  <c r="H58" i="258"/>
  <c r="I58" i="258"/>
  <c r="J58" i="258"/>
  <c r="K58" i="258"/>
  <c r="L58" i="258"/>
  <c r="M58" i="258"/>
  <c r="N58" i="258"/>
  <c r="N94" i="258" s="1"/>
  <c r="O58" i="258"/>
  <c r="E59" i="258"/>
  <c r="F59" i="258"/>
  <c r="G59" i="258"/>
  <c r="P59" i="258" s="1"/>
  <c r="H59" i="258"/>
  <c r="I59" i="258"/>
  <c r="J59" i="258"/>
  <c r="K59" i="258"/>
  <c r="L59" i="258"/>
  <c r="M59" i="258"/>
  <c r="N59" i="258"/>
  <c r="N95" i="258" s="1"/>
  <c r="O59" i="258"/>
  <c r="E60" i="258"/>
  <c r="F60" i="258"/>
  <c r="G60" i="258"/>
  <c r="H60" i="258"/>
  <c r="I60" i="258"/>
  <c r="J60" i="258"/>
  <c r="K60" i="258"/>
  <c r="L60" i="258"/>
  <c r="M60" i="258"/>
  <c r="N60" i="258"/>
  <c r="O60" i="258"/>
  <c r="O96" i="258" s="1"/>
  <c r="E61" i="258"/>
  <c r="F61" i="258"/>
  <c r="G61" i="258"/>
  <c r="H61" i="258"/>
  <c r="I61" i="258"/>
  <c r="J61" i="258"/>
  <c r="K61" i="258"/>
  <c r="L61" i="258"/>
  <c r="M61" i="258"/>
  <c r="N61" i="258"/>
  <c r="O61" i="258"/>
  <c r="E62" i="258"/>
  <c r="F62" i="258"/>
  <c r="G62" i="258"/>
  <c r="H62" i="258"/>
  <c r="I62" i="258"/>
  <c r="J62" i="258"/>
  <c r="K62" i="258"/>
  <c r="L62" i="258"/>
  <c r="M62" i="258"/>
  <c r="N62" i="258"/>
  <c r="N98" i="258" s="1"/>
  <c r="O62" i="258"/>
  <c r="E52" i="259"/>
  <c r="F52" i="259"/>
  <c r="G52" i="259"/>
  <c r="H52" i="259"/>
  <c r="I52" i="259"/>
  <c r="J52" i="259"/>
  <c r="K52" i="259"/>
  <c r="L52" i="259"/>
  <c r="M52" i="259"/>
  <c r="N52" i="259"/>
  <c r="O52" i="259"/>
  <c r="O88" i="259" s="1"/>
  <c r="E53" i="259"/>
  <c r="F53" i="259"/>
  <c r="G53" i="259"/>
  <c r="H53" i="259"/>
  <c r="I53" i="259"/>
  <c r="J53" i="259"/>
  <c r="K53" i="259"/>
  <c r="L53" i="259"/>
  <c r="M53" i="259"/>
  <c r="N53" i="259"/>
  <c r="O53" i="259"/>
  <c r="O89" i="259" s="1"/>
  <c r="E54" i="259"/>
  <c r="P54" i="259" s="1"/>
  <c r="F54" i="259"/>
  <c r="G54" i="259"/>
  <c r="H54" i="259"/>
  <c r="I54" i="259"/>
  <c r="J54" i="259"/>
  <c r="K54" i="259"/>
  <c r="L54" i="259"/>
  <c r="M54" i="259"/>
  <c r="N54" i="259"/>
  <c r="O54" i="259"/>
  <c r="E55" i="259"/>
  <c r="P55" i="259" s="1"/>
  <c r="F55" i="259"/>
  <c r="G55" i="259"/>
  <c r="H55" i="259"/>
  <c r="I55" i="259"/>
  <c r="J55" i="259"/>
  <c r="K55" i="259"/>
  <c r="L55" i="259"/>
  <c r="M55" i="259"/>
  <c r="N55" i="259"/>
  <c r="N91" i="259" s="1"/>
  <c r="O55" i="259"/>
  <c r="E56" i="259"/>
  <c r="F56" i="259"/>
  <c r="G56" i="259"/>
  <c r="H56" i="259"/>
  <c r="I56" i="259"/>
  <c r="J56" i="259"/>
  <c r="K56" i="259"/>
  <c r="L56" i="259"/>
  <c r="M56" i="259"/>
  <c r="N56" i="259"/>
  <c r="N92" i="259" s="1"/>
  <c r="O56" i="259"/>
  <c r="O92" i="259" s="1"/>
  <c r="E57" i="259"/>
  <c r="F57" i="259"/>
  <c r="G57" i="259"/>
  <c r="H57" i="259"/>
  <c r="I57" i="259"/>
  <c r="J57" i="259"/>
  <c r="K57" i="259"/>
  <c r="L57" i="259"/>
  <c r="M57" i="259"/>
  <c r="N57" i="259"/>
  <c r="O57" i="259"/>
  <c r="O93" i="259" s="1"/>
  <c r="E58" i="259"/>
  <c r="F58" i="259"/>
  <c r="G58" i="259"/>
  <c r="H58" i="259"/>
  <c r="I58" i="259"/>
  <c r="J58" i="259"/>
  <c r="K58" i="259"/>
  <c r="L58" i="259"/>
  <c r="M58" i="259"/>
  <c r="N58" i="259"/>
  <c r="O58" i="259"/>
  <c r="O94" i="259" s="1"/>
  <c r="E59" i="259"/>
  <c r="F59" i="259"/>
  <c r="G59" i="259"/>
  <c r="H59" i="259"/>
  <c r="I59" i="259"/>
  <c r="J59" i="259"/>
  <c r="K59" i="259"/>
  <c r="L59" i="259"/>
  <c r="M59" i="259"/>
  <c r="N59" i="259"/>
  <c r="N95" i="259" s="1"/>
  <c r="O59" i="259"/>
  <c r="E60" i="259"/>
  <c r="F60" i="259"/>
  <c r="G60" i="259"/>
  <c r="H60" i="259"/>
  <c r="I60" i="259"/>
  <c r="J60" i="259"/>
  <c r="K60" i="259"/>
  <c r="L60" i="259"/>
  <c r="M60" i="259"/>
  <c r="N60" i="259"/>
  <c r="O60" i="259"/>
  <c r="E61" i="259"/>
  <c r="F61" i="259"/>
  <c r="G61" i="259"/>
  <c r="H61" i="259"/>
  <c r="I61" i="259"/>
  <c r="J61" i="259"/>
  <c r="K61" i="259"/>
  <c r="L61" i="259"/>
  <c r="M61" i="259"/>
  <c r="N61" i="259"/>
  <c r="O61" i="259"/>
  <c r="O97" i="259" s="1"/>
  <c r="E62" i="259"/>
  <c r="F62" i="259"/>
  <c r="G62" i="259"/>
  <c r="H62" i="259"/>
  <c r="I62" i="259"/>
  <c r="J62" i="259"/>
  <c r="K62" i="259"/>
  <c r="L62" i="259"/>
  <c r="M62" i="259"/>
  <c r="N62" i="259"/>
  <c r="O62" i="259"/>
  <c r="E52" i="260"/>
  <c r="F52" i="260"/>
  <c r="G52" i="260"/>
  <c r="H52" i="260"/>
  <c r="I52" i="260"/>
  <c r="J52" i="260"/>
  <c r="K52" i="260"/>
  <c r="L52" i="260"/>
  <c r="M52" i="260"/>
  <c r="N52" i="260"/>
  <c r="N88" i="260" s="1"/>
  <c r="O52" i="260"/>
  <c r="E53" i="260"/>
  <c r="F53" i="260"/>
  <c r="G53" i="260"/>
  <c r="P53" i="260" s="1"/>
  <c r="H53" i="260"/>
  <c r="I53" i="260"/>
  <c r="J53" i="260"/>
  <c r="K53" i="260"/>
  <c r="L53" i="260"/>
  <c r="M53" i="260"/>
  <c r="N53" i="260"/>
  <c r="O53" i="260"/>
  <c r="O89" i="260" s="1"/>
  <c r="E54" i="260"/>
  <c r="F54" i="260"/>
  <c r="G54" i="260"/>
  <c r="H54" i="260"/>
  <c r="I54" i="260"/>
  <c r="J54" i="260"/>
  <c r="K54" i="260"/>
  <c r="L54" i="260"/>
  <c r="M54" i="260"/>
  <c r="N54" i="260"/>
  <c r="N90" i="260" s="1"/>
  <c r="O54" i="260"/>
  <c r="O90" i="260" s="1"/>
  <c r="E55" i="260"/>
  <c r="P55" i="260" s="1"/>
  <c r="F55" i="260"/>
  <c r="G55" i="260"/>
  <c r="H55" i="260"/>
  <c r="I55" i="260"/>
  <c r="J55" i="260"/>
  <c r="K55" i="260"/>
  <c r="L55" i="260"/>
  <c r="M55" i="260"/>
  <c r="N55" i="260"/>
  <c r="O55" i="260"/>
  <c r="E56" i="260"/>
  <c r="F56" i="260"/>
  <c r="G56" i="260"/>
  <c r="H56" i="260"/>
  <c r="I56" i="260"/>
  <c r="J56" i="260"/>
  <c r="K56" i="260"/>
  <c r="L56" i="260"/>
  <c r="M56" i="260"/>
  <c r="N56" i="260"/>
  <c r="O56" i="260"/>
  <c r="E57" i="260"/>
  <c r="F57" i="260"/>
  <c r="G57" i="260"/>
  <c r="H57" i="260"/>
  <c r="I57" i="260"/>
  <c r="J57" i="260"/>
  <c r="K57" i="260"/>
  <c r="L57" i="260"/>
  <c r="M57" i="260"/>
  <c r="N57" i="260"/>
  <c r="N93" i="260" s="1"/>
  <c r="O57" i="260"/>
  <c r="O93" i="260" s="1"/>
  <c r="E58" i="260"/>
  <c r="F58" i="260"/>
  <c r="G58" i="260"/>
  <c r="H58" i="260"/>
  <c r="I58" i="260"/>
  <c r="J58" i="260"/>
  <c r="K58" i="260"/>
  <c r="L58" i="260"/>
  <c r="M58" i="260"/>
  <c r="N58" i="260"/>
  <c r="O58" i="260"/>
  <c r="O94" i="260" s="1"/>
  <c r="E59" i="260"/>
  <c r="P59" i="260" s="1"/>
  <c r="F59" i="260"/>
  <c r="G59" i="260"/>
  <c r="H59" i="260"/>
  <c r="I59" i="260"/>
  <c r="J59" i="260"/>
  <c r="K59" i="260"/>
  <c r="L59" i="260"/>
  <c r="M59" i="260"/>
  <c r="N59" i="260"/>
  <c r="O59" i="260"/>
  <c r="O95" i="260" s="1"/>
  <c r="E60" i="260"/>
  <c r="F60" i="260"/>
  <c r="G60" i="260"/>
  <c r="H60" i="260"/>
  <c r="I60" i="260"/>
  <c r="J60" i="260"/>
  <c r="K60" i="260"/>
  <c r="L60" i="260"/>
  <c r="M60" i="260"/>
  <c r="N60" i="260"/>
  <c r="O60" i="260"/>
  <c r="E61" i="260"/>
  <c r="F61" i="260"/>
  <c r="G61" i="260"/>
  <c r="H61" i="260"/>
  <c r="I61" i="260"/>
  <c r="J61" i="260"/>
  <c r="K61" i="260"/>
  <c r="L61" i="260"/>
  <c r="M61" i="260"/>
  <c r="N61" i="260"/>
  <c r="O61" i="260"/>
  <c r="O97" i="260" s="1"/>
  <c r="E62" i="260"/>
  <c r="F62" i="260"/>
  <c r="G62" i="260"/>
  <c r="H62" i="260"/>
  <c r="I62" i="260"/>
  <c r="J62" i="260"/>
  <c r="K62" i="260"/>
  <c r="L62" i="260"/>
  <c r="M62" i="260"/>
  <c r="N62" i="260"/>
  <c r="N98" i="260" s="1"/>
  <c r="O62" i="260"/>
  <c r="E52" i="261"/>
  <c r="F52" i="261"/>
  <c r="G52" i="261"/>
  <c r="H52" i="261"/>
  <c r="I52" i="261"/>
  <c r="J52" i="261"/>
  <c r="K52" i="261"/>
  <c r="L52" i="261"/>
  <c r="M52" i="261"/>
  <c r="N52" i="261"/>
  <c r="O52" i="261"/>
  <c r="E53" i="261"/>
  <c r="P53" i="261" s="1"/>
  <c r="F53" i="261"/>
  <c r="G53" i="261"/>
  <c r="H53" i="261"/>
  <c r="I53" i="261"/>
  <c r="J53" i="261"/>
  <c r="K53" i="261"/>
  <c r="L53" i="261"/>
  <c r="M53" i="261"/>
  <c r="N53" i="261"/>
  <c r="N89" i="261" s="1"/>
  <c r="O53" i="261"/>
  <c r="E54" i="261"/>
  <c r="F54" i="261"/>
  <c r="G54" i="261"/>
  <c r="P54" i="261" s="1"/>
  <c r="H54" i="261"/>
  <c r="I54" i="261"/>
  <c r="J54" i="261"/>
  <c r="K54" i="261"/>
  <c r="L54" i="261"/>
  <c r="M54" i="261"/>
  <c r="N54" i="261"/>
  <c r="N90" i="261" s="1"/>
  <c r="O54" i="261"/>
  <c r="O90" i="261" s="1"/>
  <c r="E55" i="261"/>
  <c r="F55" i="261"/>
  <c r="G55" i="261"/>
  <c r="H55" i="261"/>
  <c r="I55" i="261"/>
  <c r="J55" i="261"/>
  <c r="K55" i="261"/>
  <c r="L55" i="261"/>
  <c r="M55" i="261"/>
  <c r="N55" i="261"/>
  <c r="N91" i="261" s="1"/>
  <c r="O55" i="261"/>
  <c r="O91" i="261" s="1"/>
  <c r="E56" i="261"/>
  <c r="F56" i="261"/>
  <c r="G56" i="261"/>
  <c r="H56" i="261"/>
  <c r="I56" i="261"/>
  <c r="J56" i="261"/>
  <c r="K56" i="261"/>
  <c r="L56" i="261"/>
  <c r="M56" i="261"/>
  <c r="N56" i="261"/>
  <c r="O56" i="261"/>
  <c r="E57" i="261"/>
  <c r="F57" i="261"/>
  <c r="G57" i="261"/>
  <c r="H57" i="261"/>
  <c r="I57" i="261"/>
  <c r="J57" i="261"/>
  <c r="K57" i="261"/>
  <c r="L57" i="261"/>
  <c r="M57" i="261"/>
  <c r="N57" i="261"/>
  <c r="N93" i="261" s="1"/>
  <c r="O57" i="261"/>
  <c r="E58" i="261"/>
  <c r="F58" i="261"/>
  <c r="G58" i="261"/>
  <c r="P58" i="261" s="1"/>
  <c r="H58" i="261"/>
  <c r="I58" i="261"/>
  <c r="J58" i="261"/>
  <c r="K58" i="261"/>
  <c r="L58" i="261"/>
  <c r="M58" i="261"/>
  <c r="N58" i="261"/>
  <c r="N94" i="261" s="1"/>
  <c r="O58" i="261"/>
  <c r="O94" i="261" s="1"/>
  <c r="E59" i="261"/>
  <c r="F59" i="261"/>
  <c r="G59" i="261"/>
  <c r="H59" i="261"/>
  <c r="I59" i="261"/>
  <c r="J59" i="261"/>
  <c r="K59" i="261"/>
  <c r="L59" i="261"/>
  <c r="M59" i="261"/>
  <c r="N59" i="261"/>
  <c r="O59" i="261"/>
  <c r="E60" i="261"/>
  <c r="F60" i="261"/>
  <c r="G60" i="261"/>
  <c r="H60" i="261"/>
  <c r="I60" i="261"/>
  <c r="J60" i="261"/>
  <c r="K60" i="261"/>
  <c r="L60" i="261"/>
  <c r="M60" i="261"/>
  <c r="N60" i="261"/>
  <c r="O60" i="261"/>
  <c r="E61" i="261"/>
  <c r="F61" i="261"/>
  <c r="G61" i="261"/>
  <c r="H61" i="261"/>
  <c r="I61" i="261"/>
  <c r="J61" i="261"/>
  <c r="K61" i="261"/>
  <c r="L61" i="261"/>
  <c r="M61" i="261"/>
  <c r="N61" i="261"/>
  <c r="N97" i="261" s="1"/>
  <c r="O61" i="261"/>
  <c r="E62" i="261"/>
  <c r="F62" i="261"/>
  <c r="G62" i="261"/>
  <c r="H62" i="261"/>
  <c r="I62" i="261"/>
  <c r="J62" i="261"/>
  <c r="K62" i="261"/>
  <c r="L62" i="261"/>
  <c r="M62" i="261"/>
  <c r="N62" i="261"/>
  <c r="O62" i="261"/>
  <c r="O98" i="261" s="1"/>
  <c r="E52" i="262"/>
  <c r="F52" i="262"/>
  <c r="G52" i="262"/>
  <c r="H52" i="262"/>
  <c r="I52" i="262"/>
  <c r="J52" i="262"/>
  <c r="K52" i="262"/>
  <c r="L52" i="262"/>
  <c r="M52" i="262"/>
  <c r="N52" i="262"/>
  <c r="N88" i="262" s="1"/>
  <c r="O52" i="262"/>
  <c r="O88" i="262" s="1"/>
  <c r="E53" i="262"/>
  <c r="P53" i="262" s="1"/>
  <c r="F53" i="262"/>
  <c r="G53" i="262"/>
  <c r="H53" i="262"/>
  <c r="I53" i="262"/>
  <c r="J53" i="262"/>
  <c r="K53" i="262"/>
  <c r="L53" i="262"/>
  <c r="M53" i="262"/>
  <c r="N53" i="262"/>
  <c r="O53" i="262"/>
  <c r="O89" i="262" s="1"/>
  <c r="E54" i="262"/>
  <c r="P54" i="262" s="1"/>
  <c r="F54" i="262"/>
  <c r="G54" i="262"/>
  <c r="H54" i="262"/>
  <c r="I54" i="262"/>
  <c r="J54" i="262"/>
  <c r="K54" i="262"/>
  <c r="L54" i="262"/>
  <c r="M54" i="262"/>
  <c r="N54" i="262"/>
  <c r="N90" i="262" s="1"/>
  <c r="O54" i="262"/>
  <c r="E55" i="262"/>
  <c r="F55" i="262"/>
  <c r="G55" i="262"/>
  <c r="H55" i="262"/>
  <c r="I55" i="262"/>
  <c r="J55" i="262"/>
  <c r="K55" i="262"/>
  <c r="L55" i="262"/>
  <c r="M55" i="262"/>
  <c r="N55" i="262"/>
  <c r="O55" i="262"/>
  <c r="O91" i="262" s="1"/>
  <c r="E56" i="262"/>
  <c r="F56" i="262"/>
  <c r="G56" i="262"/>
  <c r="H56" i="262"/>
  <c r="I56" i="262"/>
  <c r="J56" i="262"/>
  <c r="K56" i="262"/>
  <c r="L56" i="262"/>
  <c r="M56" i="262"/>
  <c r="N56" i="262"/>
  <c r="N92" i="262" s="1"/>
  <c r="O56" i="262"/>
  <c r="O92" i="262" s="1"/>
  <c r="E57" i="262"/>
  <c r="F57" i="262"/>
  <c r="G57" i="262"/>
  <c r="H57" i="262"/>
  <c r="I57" i="262"/>
  <c r="J57" i="262"/>
  <c r="K57" i="262"/>
  <c r="L57" i="262"/>
  <c r="M57" i="262"/>
  <c r="N57" i="262"/>
  <c r="O57" i="262"/>
  <c r="O93" i="262" s="1"/>
  <c r="E58" i="262"/>
  <c r="F58" i="262"/>
  <c r="G58" i="262"/>
  <c r="H58" i="262"/>
  <c r="I58" i="262"/>
  <c r="J58" i="262"/>
  <c r="K58" i="262"/>
  <c r="L58" i="262"/>
  <c r="M58" i="262"/>
  <c r="N58" i="262"/>
  <c r="N94" i="262" s="1"/>
  <c r="O58" i="262"/>
  <c r="E59" i="262"/>
  <c r="F59" i="262"/>
  <c r="G59" i="262"/>
  <c r="H59" i="262"/>
  <c r="I59" i="262"/>
  <c r="J59" i="262"/>
  <c r="K59" i="262"/>
  <c r="L59" i="262"/>
  <c r="M59" i="262"/>
  <c r="N59" i="262"/>
  <c r="N95" i="262" s="1"/>
  <c r="O59" i="262"/>
  <c r="O95" i="262" s="1"/>
  <c r="E60" i="262"/>
  <c r="F60" i="262"/>
  <c r="G60" i="262"/>
  <c r="H60" i="262"/>
  <c r="I60" i="262"/>
  <c r="J60" i="262"/>
  <c r="K60" i="262"/>
  <c r="L60" i="262"/>
  <c r="M60" i="262"/>
  <c r="N60" i="262"/>
  <c r="N96" i="262" s="1"/>
  <c r="O60" i="262"/>
  <c r="E61" i="262"/>
  <c r="F61" i="262"/>
  <c r="G61" i="262"/>
  <c r="H61" i="262"/>
  <c r="I61" i="262"/>
  <c r="J61" i="262"/>
  <c r="K61" i="262"/>
  <c r="L61" i="262"/>
  <c r="M61" i="262"/>
  <c r="N61" i="262"/>
  <c r="O61" i="262"/>
  <c r="O97" i="262" s="1"/>
  <c r="E62" i="262"/>
  <c r="F62" i="262"/>
  <c r="G62" i="262"/>
  <c r="H62" i="262"/>
  <c r="I62" i="262"/>
  <c r="J62" i="262"/>
  <c r="K62" i="262"/>
  <c r="L62" i="262"/>
  <c r="M62" i="262"/>
  <c r="N62" i="262"/>
  <c r="N98" i="262" s="1"/>
  <c r="O62" i="262"/>
  <c r="E52" i="263"/>
  <c r="F52" i="263"/>
  <c r="G52" i="263"/>
  <c r="P52" i="263" s="1"/>
  <c r="H52" i="263"/>
  <c r="I52" i="263"/>
  <c r="J52" i="263"/>
  <c r="K52" i="263"/>
  <c r="L52" i="263"/>
  <c r="M52" i="263"/>
  <c r="N52" i="263"/>
  <c r="O52" i="263"/>
  <c r="O88" i="263" s="1"/>
  <c r="E53" i="263"/>
  <c r="F53" i="263"/>
  <c r="G53" i="263"/>
  <c r="H53" i="263"/>
  <c r="I53" i="263"/>
  <c r="J53" i="263"/>
  <c r="K53" i="263"/>
  <c r="L53" i="263"/>
  <c r="M53" i="263"/>
  <c r="N53" i="263"/>
  <c r="O53" i="263"/>
  <c r="O89" i="263" s="1"/>
  <c r="E54" i="263"/>
  <c r="P54" i="263" s="1"/>
  <c r="F54" i="263"/>
  <c r="G54" i="263"/>
  <c r="H54" i="263"/>
  <c r="I54" i="263"/>
  <c r="J54" i="263"/>
  <c r="K54" i="263"/>
  <c r="L54" i="263"/>
  <c r="M54" i="263"/>
  <c r="N54" i="263"/>
  <c r="O54" i="263"/>
  <c r="E55" i="263"/>
  <c r="F55" i="263"/>
  <c r="G55" i="263"/>
  <c r="H55" i="263"/>
  <c r="I55" i="263"/>
  <c r="J55" i="263"/>
  <c r="K55" i="263"/>
  <c r="L55" i="263"/>
  <c r="M55" i="263"/>
  <c r="N55" i="263"/>
  <c r="N91" i="263" s="1"/>
  <c r="O55" i="263"/>
  <c r="E56" i="263"/>
  <c r="F56" i="263"/>
  <c r="G56" i="263"/>
  <c r="H56" i="263"/>
  <c r="I56" i="263"/>
  <c r="J56" i="263"/>
  <c r="K56" i="263"/>
  <c r="L56" i="263"/>
  <c r="M56" i="263"/>
  <c r="N56" i="263"/>
  <c r="N92" i="263" s="1"/>
  <c r="O56" i="263"/>
  <c r="O92" i="263" s="1"/>
  <c r="E57" i="263"/>
  <c r="F57" i="263"/>
  <c r="G57" i="263"/>
  <c r="H57" i="263"/>
  <c r="I57" i="263"/>
  <c r="J57" i="263"/>
  <c r="K57" i="263"/>
  <c r="L57" i="263"/>
  <c r="M57" i="263"/>
  <c r="N57" i="263"/>
  <c r="N93" i="263" s="1"/>
  <c r="O57" i="263"/>
  <c r="O93" i="263" s="1"/>
  <c r="E58" i="263"/>
  <c r="P58" i="263" s="1"/>
  <c r="F58" i="263"/>
  <c r="G58" i="263"/>
  <c r="H58" i="263"/>
  <c r="I58" i="263"/>
  <c r="J58" i="263"/>
  <c r="K58" i="263"/>
  <c r="L58" i="263"/>
  <c r="M58" i="263"/>
  <c r="N58" i="263"/>
  <c r="O58" i="263"/>
  <c r="O94" i="263" s="1"/>
  <c r="E59" i="263"/>
  <c r="F59" i="263"/>
  <c r="G59" i="263"/>
  <c r="H59" i="263"/>
  <c r="I59" i="263"/>
  <c r="J59" i="263"/>
  <c r="K59" i="263"/>
  <c r="L59" i="263"/>
  <c r="M59" i="263"/>
  <c r="N59" i="263"/>
  <c r="N95" i="263" s="1"/>
  <c r="O59" i="263"/>
  <c r="E60" i="263"/>
  <c r="F60" i="263"/>
  <c r="G60" i="263"/>
  <c r="H60" i="263"/>
  <c r="I60" i="263"/>
  <c r="J60" i="263"/>
  <c r="K60" i="263"/>
  <c r="L60" i="263"/>
  <c r="M60" i="263"/>
  <c r="N60" i="263"/>
  <c r="O60" i="263"/>
  <c r="O96" i="263" s="1"/>
  <c r="E61" i="263"/>
  <c r="F61" i="263"/>
  <c r="G61" i="263"/>
  <c r="H61" i="263"/>
  <c r="I61" i="263"/>
  <c r="J61" i="263"/>
  <c r="K61" i="263"/>
  <c r="L61" i="263"/>
  <c r="M61" i="263"/>
  <c r="N61" i="263"/>
  <c r="O61" i="263"/>
  <c r="O97" i="263" s="1"/>
  <c r="E62" i="263"/>
  <c r="F62" i="263"/>
  <c r="G62" i="263"/>
  <c r="H62" i="263"/>
  <c r="I62" i="263"/>
  <c r="J62" i="263"/>
  <c r="K62" i="263"/>
  <c r="L62" i="263"/>
  <c r="M62" i="263"/>
  <c r="N62" i="263"/>
  <c r="O62" i="263"/>
  <c r="E52" i="264"/>
  <c r="P52" i="264" s="1"/>
  <c r="F52" i="264"/>
  <c r="G52" i="264"/>
  <c r="H52" i="264"/>
  <c r="I52" i="264"/>
  <c r="J52" i="264"/>
  <c r="K52" i="264"/>
  <c r="L52" i="264"/>
  <c r="M52" i="264"/>
  <c r="N52" i="264"/>
  <c r="N88" i="264" s="1"/>
  <c r="O52" i="264"/>
  <c r="E53" i="264"/>
  <c r="F53" i="264"/>
  <c r="G53" i="264"/>
  <c r="P53" i="264" s="1"/>
  <c r="H53" i="264"/>
  <c r="I53" i="264"/>
  <c r="J53" i="264"/>
  <c r="K53" i="264"/>
  <c r="L53" i="264"/>
  <c r="M53" i="264"/>
  <c r="N53" i="264"/>
  <c r="N89" i="264" s="1"/>
  <c r="O53" i="264"/>
  <c r="O89" i="264" s="1"/>
  <c r="E54" i="264"/>
  <c r="F54" i="264"/>
  <c r="G54" i="264"/>
  <c r="H54" i="264"/>
  <c r="I54" i="264"/>
  <c r="J54" i="264"/>
  <c r="K54" i="264"/>
  <c r="L54" i="264"/>
  <c r="M54" i="264"/>
  <c r="N54" i="264"/>
  <c r="O54" i="264"/>
  <c r="O90" i="264" s="1"/>
  <c r="E55" i="264"/>
  <c r="F55" i="264"/>
  <c r="G55" i="264"/>
  <c r="H55" i="264"/>
  <c r="I55" i="264"/>
  <c r="J55" i="264"/>
  <c r="K55" i="264"/>
  <c r="L55" i="264"/>
  <c r="M55" i="264"/>
  <c r="N55" i="264"/>
  <c r="O55" i="264"/>
  <c r="O91" i="264" s="1"/>
  <c r="E56" i="264"/>
  <c r="F56" i="264"/>
  <c r="G56" i="264"/>
  <c r="H56" i="264"/>
  <c r="I56" i="264"/>
  <c r="J56" i="264"/>
  <c r="K56" i="264"/>
  <c r="L56" i="264"/>
  <c r="M56" i="264"/>
  <c r="N56" i="264"/>
  <c r="O56" i="264"/>
  <c r="E57" i="264"/>
  <c r="F57" i="264"/>
  <c r="G57" i="264"/>
  <c r="P57" i="264" s="1"/>
  <c r="H57" i="264"/>
  <c r="I57" i="264"/>
  <c r="J57" i="264"/>
  <c r="K57" i="264"/>
  <c r="L57" i="264"/>
  <c r="M57" i="264"/>
  <c r="N57" i="264"/>
  <c r="N93" i="264" s="1"/>
  <c r="O57" i="264"/>
  <c r="O93" i="264" s="1"/>
  <c r="E58" i="264"/>
  <c r="F58" i="264"/>
  <c r="G58" i="264"/>
  <c r="H58" i="264"/>
  <c r="I58" i="264"/>
  <c r="J58" i="264"/>
  <c r="K58" i="264"/>
  <c r="L58" i="264"/>
  <c r="M58" i="264"/>
  <c r="N58" i="264"/>
  <c r="N94" i="264" s="1"/>
  <c r="O58" i="264"/>
  <c r="O94" i="264" s="1"/>
  <c r="E59" i="264"/>
  <c r="F59" i="264"/>
  <c r="G59" i="264"/>
  <c r="H59" i="264"/>
  <c r="I59" i="264"/>
  <c r="J59" i="264"/>
  <c r="K59" i="264"/>
  <c r="L59" i="264"/>
  <c r="M59" i="264"/>
  <c r="N59" i="264"/>
  <c r="O59" i="264"/>
  <c r="E60" i="264"/>
  <c r="F60" i="264"/>
  <c r="G60" i="264"/>
  <c r="H60" i="264"/>
  <c r="I60" i="264"/>
  <c r="J60" i="264"/>
  <c r="K60" i="264"/>
  <c r="L60" i="264"/>
  <c r="M60" i="264"/>
  <c r="N60" i="264"/>
  <c r="N96" i="264" s="1"/>
  <c r="O60" i="264"/>
  <c r="E61" i="264"/>
  <c r="F61" i="264"/>
  <c r="G61" i="264"/>
  <c r="H61" i="264"/>
  <c r="I61" i="264"/>
  <c r="J61" i="264"/>
  <c r="K61" i="264"/>
  <c r="L61" i="264"/>
  <c r="M61" i="264"/>
  <c r="N61" i="264"/>
  <c r="N97" i="264" s="1"/>
  <c r="O61" i="264"/>
  <c r="O97" i="264" s="1"/>
  <c r="E62" i="264"/>
  <c r="F62" i="264"/>
  <c r="G62" i="264"/>
  <c r="H62" i="264"/>
  <c r="I62" i="264"/>
  <c r="J62" i="264"/>
  <c r="K62" i="264"/>
  <c r="L62" i="264"/>
  <c r="M62" i="264"/>
  <c r="N62" i="264"/>
  <c r="O62" i="264"/>
  <c r="E52" i="265"/>
  <c r="P52" i="265" s="1"/>
  <c r="F52" i="265"/>
  <c r="G52" i="265"/>
  <c r="H52" i="265"/>
  <c r="I52" i="265"/>
  <c r="J52" i="265"/>
  <c r="K52" i="265"/>
  <c r="L52" i="265"/>
  <c r="M52" i="265"/>
  <c r="N52" i="265"/>
  <c r="O52" i="265"/>
  <c r="E53" i="265"/>
  <c r="P53" i="265" s="1"/>
  <c r="F53" i="265"/>
  <c r="G53" i="265"/>
  <c r="H53" i="265"/>
  <c r="I53" i="265"/>
  <c r="J53" i="265"/>
  <c r="K53" i="265"/>
  <c r="L53" i="265"/>
  <c r="M53" i="265"/>
  <c r="N53" i="265"/>
  <c r="N89" i="265" s="1"/>
  <c r="O53" i="265"/>
  <c r="E54" i="265"/>
  <c r="F54" i="265"/>
  <c r="G54" i="265"/>
  <c r="H54" i="265"/>
  <c r="I54" i="265"/>
  <c r="J54" i="265"/>
  <c r="K54" i="265"/>
  <c r="L54" i="265"/>
  <c r="M54" i="265"/>
  <c r="N54" i="265"/>
  <c r="N90" i="265" s="1"/>
  <c r="O54" i="265"/>
  <c r="O90" i="265" s="1"/>
  <c r="E55" i="265"/>
  <c r="F55" i="265"/>
  <c r="G55" i="265"/>
  <c r="H55" i="265"/>
  <c r="I55" i="265"/>
  <c r="J55" i="265"/>
  <c r="K55" i="265"/>
  <c r="L55" i="265"/>
  <c r="M55" i="265"/>
  <c r="N55" i="265"/>
  <c r="N91" i="265" s="1"/>
  <c r="O55" i="265"/>
  <c r="O91" i="265" s="1"/>
  <c r="E56" i="265"/>
  <c r="F56" i="265"/>
  <c r="G56" i="265"/>
  <c r="H56" i="265"/>
  <c r="I56" i="265"/>
  <c r="J56" i="265"/>
  <c r="K56" i="265"/>
  <c r="L56" i="265"/>
  <c r="M56" i="265"/>
  <c r="N56" i="265"/>
  <c r="O56" i="265"/>
  <c r="O92" i="265" s="1"/>
  <c r="E57" i="265"/>
  <c r="F57" i="265"/>
  <c r="G57" i="265"/>
  <c r="H57" i="265"/>
  <c r="I57" i="265"/>
  <c r="J57" i="265"/>
  <c r="K57" i="265"/>
  <c r="L57" i="265"/>
  <c r="M57" i="265"/>
  <c r="N57" i="265"/>
  <c r="N93" i="265" s="1"/>
  <c r="O57" i="265"/>
  <c r="E58" i="265"/>
  <c r="F58" i="265"/>
  <c r="G58" i="265"/>
  <c r="H58" i="265"/>
  <c r="I58" i="265"/>
  <c r="J58" i="265"/>
  <c r="K58" i="265"/>
  <c r="L58" i="265"/>
  <c r="M58" i="265"/>
  <c r="N58" i="265"/>
  <c r="O58" i="265"/>
  <c r="O94" i="265" s="1"/>
  <c r="E59" i="265"/>
  <c r="F59" i="265"/>
  <c r="G59" i="265"/>
  <c r="H59" i="265"/>
  <c r="I59" i="265"/>
  <c r="J59" i="265"/>
  <c r="K59" i="265"/>
  <c r="L59" i="265"/>
  <c r="M59" i="265"/>
  <c r="N59" i="265"/>
  <c r="N95" i="265" s="1"/>
  <c r="O59" i="265"/>
  <c r="O95" i="265" s="1"/>
  <c r="E60" i="265"/>
  <c r="F60" i="265"/>
  <c r="G60" i="265"/>
  <c r="H60" i="265"/>
  <c r="I60" i="265"/>
  <c r="J60" i="265"/>
  <c r="K60" i="265"/>
  <c r="L60" i="265"/>
  <c r="M60" i="265"/>
  <c r="N60" i="265"/>
  <c r="O60" i="265"/>
  <c r="E61" i="265"/>
  <c r="F61" i="265"/>
  <c r="G61" i="265"/>
  <c r="H61" i="265"/>
  <c r="I61" i="265"/>
  <c r="J61" i="265"/>
  <c r="K61" i="265"/>
  <c r="L61" i="265"/>
  <c r="M61" i="265"/>
  <c r="N61" i="265"/>
  <c r="O61" i="265"/>
  <c r="E62" i="265"/>
  <c r="F62" i="265"/>
  <c r="G62" i="265"/>
  <c r="P62" i="265" s="1"/>
  <c r="H62" i="265"/>
  <c r="I62" i="265"/>
  <c r="J62" i="265"/>
  <c r="K62" i="265"/>
  <c r="L62" i="265"/>
  <c r="M62" i="265"/>
  <c r="N62" i="265"/>
  <c r="N98" i="265" s="1"/>
  <c r="O62" i="265"/>
  <c r="O98" i="265" s="1"/>
  <c r="E52" i="266"/>
  <c r="F52" i="266"/>
  <c r="G52" i="266"/>
  <c r="H52" i="266"/>
  <c r="I52" i="266"/>
  <c r="J52" i="266"/>
  <c r="K52" i="266"/>
  <c r="L52" i="266"/>
  <c r="M52" i="266"/>
  <c r="N52" i="266"/>
  <c r="O52" i="266"/>
  <c r="E53" i="266"/>
  <c r="P53" i="266" s="1"/>
  <c r="F53" i="266"/>
  <c r="G53" i="266"/>
  <c r="H53" i="266"/>
  <c r="I53" i="266"/>
  <c r="J53" i="266"/>
  <c r="K53" i="266"/>
  <c r="L53" i="266"/>
  <c r="M53" i="266"/>
  <c r="N53" i="266"/>
  <c r="O53" i="266"/>
  <c r="E54" i="266"/>
  <c r="F54" i="266"/>
  <c r="G54" i="266"/>
  <c r="H54" i="266"/>
  <c r="I54" i="266"/>
  <c r="J54" i="266"/>
  <c r="K54" i="266"/>
  <c r="L54" i="266"/>
  <c r="M54" i="266"/>
  <c r="N54" i="266"/>
  <c r="N90" i="266" s="1"/>
  <c r="O54" i="266"/>
  <c r="E55" i="266"/>
  <c r="F55" i="266"/>
  <c r="G55" i="266"/>
  <c r="H55" i="266"/>
  <c r="I55" i="266"/>
  <c r="J55" i="266"/>
  <c r="K55" i="266"/>
  <c r="L55" i="266"/>
  <c r="M55" i="266"/>
  <c r="N55" i="266"/>
  <c r="N91" i="266" s="1"/>
  <c r="O55" i="266"/>
  <c r="O91" i="266" s="1"/>
  <c r="E56" i="266"/>
  <c r="F56" i="266"/>
  <c r="G56" i="266"/>
  <c r="H56" i="266"/>
  <c r="I56" i="266"/>
  <c r="J56" i="266"/>
  <c r="K56" i="266"/>
  <c r="L56" i="266"/>
  <c r="M56" i="266"/>
  <c r="N56" i="266"/>
  <c r="O56" i="266"/>
  <c r="E57" i="266"/>
  <c r="P57" i="266" s="1"/>
  <c r="F57" i="266"/>
  <c r="G57" i="266"/>
  <c r="H57" i="266"/>
  <c r="I57" i="266"/>
  <c r="J57" i="266"/>
  <c r="K57" i="266"/>
  <c r="L57" i="266"/>
  <c r="M57" i="266"/>
  <c r="N57" i="266"/>
  <c r="O57" i="266"/>
  <c r="E58" i="266"/>
  <c r="F58" i="266"/>
  <c r="G58" i="266"/>
  <c r="H58" i="266"/>
  <c r="I58" i="266"/>
  <c r="J58" i="266"/>
  <c r="K58" i="266"/>
  <c r="L58" i="266"/>
  <c r="M58" i="266"/>
  <c r="N58" i="266"/>
  <c r="N94" i="266" s="1"/>
  <c r="O58" i="266"/>
  <c r="E59" i="266"/>
  <c r="F59" i="266"/>
  <c r="G59" i="266"/>
  <c r="H59" i="266"/>
  <c r="I59" i="266"/>
  <c r="J59" i="266"/>
  <c r="K59" i="266"/>
  <c r="L59" i="266"/>
  <c r="M59" i="266"/>
  <c r="N59" i="266"/>
  <c r="N95" i="266" s="1"/>
  <c r="O59" i="266"/>
  <c r="E60" i="266"/>
  <c r="F60" i="266"/>
  <c r="G60" i="266"/>
  <c r="H60" i="266"/>
  <c r="I60" i="266"/>
  <c r="J60" i="266"/>
  <c r="K60" i="266"/>
  <c r="L60" i="266"/>
  <c r="M60" i="266"/>
  <c r="N60" i="266"/>
  <c r="O60" i="266"/>
  <c r="O96" i="266" s="1"/>
  <c r="E61" i="266"/>
  <c r="F61" i="266"/>
  <c r="G61" i="266"/>
  <c r="H61" i="266"/>
  <c r="I61" i="266"/>
  <c r="J61" i="266"/>
  <c r="K61" i="266"/>
  <c r="L61" i="266"/>
  <c r="M61" i="266"/>
  <c r="N61" i="266"/>
  <c r="O61" i="266"/>
  <c r="E62" i="266"/>
  <c r="P62" i="266" s="1"/>
  <c r="F62" i="266"/>
  <c r="G62" i="266"/>
  <c r="H62" i="266"/>
  <c r="I62" i="266"/>
  <c r="J62" i="266"/>
  <c r="K62" i="266"/>
  <c r="L62" i="266"/>
  <c r="M62" i="266"/>
  <c r="N62" i="266"/>
  <c r="N98" i="266" s="1"/>
  <c r="O62" i="266"/>
  <c r="O51" i="257"/>
  <c r="O87" i="257" s="1"/>
  <c r="O51" i="258"/>
  <c r="O51" i="259"/>
  <c r="O51" i="260"/>
  <c r="O51" i="261"/>
  <c r="O87" i="261" s="1"/>
  <c r="O51" i="262"/>
  <c r="O51" i="263"/>
  <c r="O51" i="264"/>
  <c r="O51" i="265"/>
  <c r="O51" i="266"/>
  <c r="M51" i="257"/>
  <c r="M51" i="258"/>
  <c r="M51" i="259"/>
  <c r="M51" i="260"/>
  <c r="M51" i="261"/>
  <c r="M51" i="262"/>
  <c r="P51" i="262" s="1"/>
  <c r="M51" i="263"/>
  <c r="P51" i="263" s="1"/>
  <c r="M51" i="264"/>
  <c r="M51" i="265"/>
  <c r="M51" i="266"/>
  <c r="K51" i="257"/>
  <c r="K51" i="258"/>
  <c r="K51" i="259"/>
  <c r="K51" i="260"/>
  <c r="K51" i="261"/>
  <c r="K51" i="262"/>
  <c r="K51" i="263"/>
  <c r="K51" i="264"/>
  <c r="K51" i="265"/>
  <c r="K51" i="266"/>
  <c r="I51" i="257"/>
  <c r="I51" i="258"/>
  <c r="I51" i="259"/>
  <c r="I51" i="260"/>
  <c r="I51" i="261"/>
  <c r="I51" i="262"/>
  <c r="I51" i="263"/>
  <c r="I51" i="264"/>
  <c r="I51" i="265"/>
  <c r="I51" i="266"/>
  <c r="H51" i="257"/>
  <c r="H51" i="258"/>
  <c r="P51" i="258" s="1"/>
  <c r="H51" i="259"/>
  <c r="P51" i="259" s="1"/>
  <c r="H51" i="260"/>
  <c r="H51" i="261"/>
  <c r="H51" i="262"/>
  <c r="H51" i="263"/>
  <c r="H51" i="264"/>
  <c r="H51" i="265"/>
  <c r="H51" i="266"/>
  <c r="P51" i="266" s="1"/>
  <c r="G51" i="257"/>
  <c r="G51" i="258"/>
  <c r="G51" i="259"/>
  <c r="G51" i="260"/>
  <c r="G51" i="261"/>
  <c r="G51" i="262"/>
  <c r="G51" i="263"/>
  <c r="G51" i="264"/>
  <c r="G51" i="265"/>
  <c r="G51" i="266"/>
  <c r="E51" i="257"/>
  <c r="P51" i="257" s="1"/>
  <c r="E51" i="258"/>
  <c r="E51" i="259"/>
  <c r="E51" i="260"/>
  <c r="P51" i="260" s="1"/>
  <c r="E51" i="261"/>
  <c r="P51" i="261" s="1"/>
  <c r="E51" i="262"/>
  <c r="E51" i="263"/>
  <c r="E51" i="264"/>
  <c r="P51" i="264" s="1"/>
  <c r="E51" i="265"/>
  <c r="P51" i="265" s="1"/>
  <c r="E51" i="266"/>
  <c r="P61" i="257"/>
  <c r="P61" i="258"/>
  <c r="P59" i="259"/>
  <c r="P60" i="259"/>
  <c r="P60" i="260"/>
  <c r="P60" i="261"/>
  <c r="P58" i="262"/>
  <c r="P59" i="262"/>
  <c r="P59" i="263"/>
  <c r="P59" i="264"/>
  <c r="P57" i="265"/>
  <c r="P58" i="265"/>
  <c r="P58" i="266"/>
  <c r="P21" i="257"/>
  <c r="P22" i="257"/>
  <c r="P23" i="257"/>
  <c r="P24" i="257"/>
  <c r="P25" i="257"/>
  <c r="P26" i="257"/>
  <c r="P27" i="257"/>
  <c r="P28" i="257"/>
  <c r="P29" i="257"/>
  <c r="P30" i="257"/>
  <c r="P31" i="257"/>
  <c r="P21" i="258"/>
  <c r="P22" i="258"/>
  <c r="P23" i="258"/>
  <c r="P24" i="258"/>
  <c r="P25" i="258"/>
  <c r="P26" i="258"/>
  <c r="P27" i="258"/>
  <c r="P28" i="258"/>
  <c r="P29" i="258"/>
  <c r="P30" i="258"/>
  <c r="P31" i="258"/>
  <c r="P21" i="259"/>
  <c r="P22" i="259"/>
  <c r="P23" i="259"/>
  <c r="P24" i="259"/>
  <c r="P25" i="259"/>
  <c r="P26" i="259"/>
  <c r="P27" i="259"/>
  <c r="P28" i="259"/>
  <c r="P29" i="259"/>
  <c r="P30" i="259"/>
  <c r="P31" i="259"/>
  <c r="P21" i="260"/>
  <c r="P22" i="260"/>
  <c r="P23" i="260"/>
  <c r="P24" i="260"/>
  <c r="P25" i="260"/>
  <c r="P26" i="260"/>
  <c r="P27" i="260"/>
  <c r="P28" i="260"/>
  <c r="P29" i="260"/>
  <c r="P30" i="260"/>
  <c r="P31" i="260"/>
  <c r="P21" i="261"/>
  <c r="P22" i="261"/>
  <c r="P23" i="261"/>
  <c r="P24" i="261"/>
  <c r="P25" i="261"/>
  <c r="P26" i="261"/>
  <c r="P27" i="261"/>
  <c r="P28" i="261"/>
  <c r="P29" i="261"/>
  <c r="P30" i="261"/>
  <c r="P31" i="261"/>
  <c r="P21" i="262"/>
  <c r="P22" i="262"/>
  <c r="P23" i="262"/>
  <c r="P24" i="262"/>
  <c r="P25" i="262"/>
  <c r="P26" i="262"/>
  <c r="P27" i="262"/>
  <c r="P28" i="262"/>
  <c r="P29" i="262"/>
  <c r="P30" i="262"/>
  <c r="P31" i="262"/>
  <c r="P21" i="263"/>
  <c r="P22" i="263"/>
  <c r="P23" i="263"/>
  <c r="P24" i="263"/>
  <c r="P25" i="263"/>
  <c r="P26" i="263"/>
  <c r="P27" i="263"/>
  <c r="P28" i="263"/>
  <c r="P29" i="263"/>
  <c r="P30" i="263"/>
  <c r="P31" i="263"/>
  <c r="P21" i="264"/>
  <c r="P22" i="264"/>
  <c r="P23" i="264"/>
  <c r="P24" i="264"/>
  <c r="P25" i="264"/>
  <c r="P26" i="264"/>
  <c r="P27" i="264"/>
  <c r="P28" i="264"/>
  <c r="P29" i="264"/>
  <c r="P30" i="264"/>
  <c r="P31" i="264"/>
  <c r="P21" i="265"/>
  <c r="P22" i="265"/>
  <c r="P23" i="265"/>
  <c r="P24" i="265"/>
  <c r="P25" i="265"/>
  <c r="P26" i="265"/>
  <c r="P27" i="265"/>
  <c r="P28" i="265"/>
  <c r="P29" i="265"/>
  <c r="P30" i="265"/>
  <c r="P31" i="265"/>
  <c r="P21" i="266"/>
  <c r="P22" i="266"/>
  <c r="P23" i="266"/>
  <c r="P24" i="266"/>
  <c r="P25" i="266"/>
  <c r="P26" i="266"/>
  <c r="P27" i="266"/>
  <c r="P28" i="266"/>
  <c r="P29" i="266"/>
  <c r="P30" i="266"/>
  <c r="P31" i="266"/>
  <c r="P20" i="257"/>
  <c r="P20" i="258"/>
  <c r="P20" i="259"/>
  <c r="P20" i="260"/>
  <c r="P20" i="261"/>
  <c r="P20" i="262"/>
  <c r="P20" i="263"/>
  <c r="P20" i="264"/>
  <c r="P20" i="265"/>
  <c r="P20" i="266"/>
  <c r="N96" i="257"/>
  <c r="N92" i="257"/>
  <c r="N88" i="257"/>
  <c r="O98" i="259"/>
  <c r="O96" i="259"/>
  <c r="O90" i="259"/>
  <c r="O98" i="260"/>
  <c r="O96" i="260"/>
  <c r="O92" i="260"/>
  <c r="O88" i="260"/>
  <c r="O96" i="261"/>
  <c r="O98" i="262"/>
  <c r="O96" i="262"/>
  <c r="O94" i="262"/>
  <c r="O90" i="262"/>
  <c r="O87" i="262"/>
  <c r="N97" i="263"/>
  <c r="N89" i="263"/>
  <c r="N87" i="263"/>
  <c r="N95" i="264"/>
  <c r="N91" i="264"/>
  <c r="N87" i="264"/>
  <c r="N97" i="265"/>
  <c r="N87" i="265"/>
  <c r="N97" i="266"/>
  <c r="N93" i="266"/>
  <c r="N89" i="266"/>
  <c r="N87" i="266"/>
  <c r="O98" i="257"/>
  <c r="O97" i="257"/>
  <c r="O95" i="257"/>
  <c r="N95" i="257"/>
  <c r="O93" i="257"/>
  <c r="O92" i="257"/>
  <c r="O89" i="257"/>
  <c r="N89" i="257"/>
  <c r="N51" i="257"/>
  <c r="N87" i="257" s="1"/>
  <c r="O98" i="258"/>
  <c r="O97" i="258"/>
  <c r="N97" i="258"/>
  <c r="N96" i="258"/>
  <c r="O95" i="258"/>
  <c r="O94" i="258"/>
  <c r="O93" i="258"/>
  <c r="N93" i="258"/>
  <c r="N92" i="258"/>
  <c r="O90" i="258"/>
  <c r="O89" i="258"/>
  <c r="N89" i="258"/>
  <c r="O87" i="258"/>
  <c r="N51" i="258"/>
  <c r="N87" i="258" s="1"/>
  <c r="N98" i="259"/>
  <c r="N97" i="259"/>
  <c r="N96" i="259"/>
  <c r="O95" i="259"/>
  <c r="N94" i="259"/>
  <c r="N93" i="259"/>
  <c r="O91" i="259"/>
  <c r="N90" i="259"/>
  <c r="N89" i="259"/>
  <c r="N88" i="259"/>
  <c r="N51" i="259"/>
  <c r="N87" i="259" s="1"/>
  <c r="N97" i="260"/>
  <c r="N96" i="260"/>
  <c r="N95" i="260"/>
  <c r="N94" i="260"/>
  <c r="N92" i="260"/>
  <c r="O91" i="260"/>
  <c r="N91" i="260"/>
  <c r="N89" i="260"/>
  <c r="N51" i="260"/>
  <c r="N87" i="260" s="1"/>
  <c r="N98" i="261"/>
  <c r="O97" i="261"/>
  <c r="N96" i="261"/>
  <c r="O95" i="261"/>
  <c r="N95" i="261"/>
  <c r="O93" i="261"/>
  <c r="O92" i="261"/>
  <c r="N92" i="261"/>
  <c r="O89" i="261"/>
  <c r="O88" i="261"/>
  <c r="N88" i="261"/>
  <c r="N51" i="261"/>
  <c r="N87" i="261" s="1"/>
  <c r="N97" i="262"/>
  <c r="N93" i="262"/>
  <c r="N91" i="262"/>
  <c r="N89" i="262"/>
  <c r="N51" i="262"/>
  <c r="N87" i="262" s="1"/>
  <c r="O98" i="263"/>
  <c r="N98" i="263"/>
  <c r="N96" i="263"/>
  <c r="O95" i="263"/>
  <c r="N94" i="263"/>
  <c r="O91" i="263"/>
  <c r="O90" i="263"/>
  <c r="N90" i="263"/>
  <c r="N88" i="263"/>
  <c r="O87" i="263"/>
  <c r="N51" i="263"/>
  <c r="O98" i="264"/>
  <c r="N98" i="264"/>
  <c r="O96" i="264"/>
  <c r="O95" i="264"/>
  <c r="O92" i="264"/>
  <c r="N92" i="264"/>
  <c r="N90" i="264"/>
  <c r="O87" i="264"/>
  <c r="N51" i="264"/>
  <c r="O97" i="265"/>
  <c r="O96" i="265"/>
  <c r="N96" i="265"/>
  <c r="N94" i="265"/>
  <c r="O93" i="265"/>
  <c r="N92" i="265"/>
  <c r="O89" i="265"/>
  <c r="N88" i="265"/>
  <c r="O87" i="265"/>
  <c r="N51" i="265"/>
  <c r="O98" i="266"/>
  <c r="O97" i="266"/>
  <c r="N96" i="266"/>
  <c r="O95" i="266"/>
  <c r="O94" i="266"/>
  <c r="O93" i="266"/>
  <c r="O92" i="266"/>
  <c r="N92" i="266"/>
  <c r="O90" i="266"/>
  <c r="O89" i="266"/>
  <c r="N88" i="266"/>
  <c r="O87" i="266"/>
  <c r="N51" i="266"/>
  <c r="O32" i="257"/>
  <c r="O32" i="258"/>
  <c r="O32" i="259"/>
  <c r="O32" i="260"/>
  <c r="O32" i="261"/>
  <c r="O32" i="262"/>
  <c r="O32" i="263"/>
  <c r="O32" i="264"/>
  <c r="O32" i="265"/>
  <c r="O32" i="266"/>
  <c r="A2" i="257"/>
  <c r="A2" i="258"/>
  <c r="A2" i="259"/>
  <c r="A2" i="260"/>
  <c r="A2" i="261"/>
  <c r="A2" i="262"/>
  <c r="A2" i="263"/>
  <c r="A2" i="264"/>
  <c r="A2" i="265"/>
  <c r="A2" i="266"/>
  <c r="P61" i="266" l="1"/>
  <c r="P55" i="266"/>
  <c r="P60" i="265"/>
  <c r="P56" i="265"/>
  <c r="P61" i="264"/>
  <c r="P55" i="264"/>
  <c r="P62" i="263"/>
  <c r="P56" i="263"/>
  <c r="P61" i="262"/>
  <c r="P57" i="262"/>
  <c r="P62" i="261"/>
  <c r="P56" i="261"/>
  <c r="P52" i="261"/>
  <c r="P57" i="260"/>
  <c r="P62" i="259"/>
  <c r="P58" i="259"/>
  <c r="P52" i="259"/>
  <c r="P57" i="258"/>
  <c r="P53" i="258"/>
  <c r="P58" i="257"/>
  <c r="P52" i="257"/>
  <c r="P60" i="266"/>
  <c r="P56" i="266"/>
  <c r="P54" i="266"/>
  <c r="O63" i="266"/>
  <c r="P52" i="266"/>
  <c r="P61" i="265"/>
  <c r="P59" i="265"/>
  <c r="P55" i="265"/>
  <c r="P62" i="264"/>
  <c r="P60" i="264"/>
  <c r="P58" i="264"/>
  <c r="P56" i="264"/>
  <c r="P54" i="264"/>
  <c r="P61" i="263"/>
  <c r="P57" i="263"/>
  <c r="P55" i="263"/>
  <c r="P53" i="263"/>
  <c r="P62" i="262"/>
  <c r="P60" i="262"/>
  <c r="P56" i="262"/>
  <c r="P52" i="262"/>
  <c r="P61" i="261"/>
  <c r="P59" i="261"/>
  <c r="P57" i="261"/>
  <c r="P55" i="261"/>
  <c r="P62" i="260"/>
  <c r="P58" i="260"/>
  <c r="P56" i="260"/>
  <c r="P54" i="260"/>
  <c r="P52" i="260"/>
  <c r="P61" i="259"/>
  <c r="P57" i="259"/>
  <c r="P53" i="259"/>
  <c r="P62" i="258"/>
  <c r="P60" i="258"/>
  <c r="P58" i="258"/>
  <c r="P56" i="258"/>
  <c r="P52" i="258"/>
  <c r="P59" i="257"/>
  <c r="P57" i="257"/>
  <c r="P55" i="257"/>
  <c r="P53" i="257"/>
  <c r="O88" i="258"/>
  <c r="O99" i="258" s="1"/>
  <c r="P59" i="266"/>
  <c r="P54" i="265"/>
  <c r="P60" i="263"/>
  <c r="P55" i="262"/>
  <c r="P61" i="260"/>
  <c r="P56" i="259"/>
  <c r="P62" i="257"/>
  <c r="O63" i="265"/>
  <c r="O63" i="264"/>
  <c r="O99" i="263"/>
  <c r="O99" i="262"/>
  <c r="O99" i="261"/>
  <c r="O63" i="257"/>
  <c r="O88" i="257"/>
  <c r="O99" i="257" s="1"/>
  <c r="O63" i="260"/>
  <c r="O63" i="259"/>
  <c r="O88" i="266"/>
  <c r="O99" i="266" s="1"/>
  <c r="O88" i="265"/>
  <c r="O99" i="265" s="1"/>
  <c r="O88" i="264"/>
  <c r="O99" i="264" s="1"/>
  <c r="O63" i="262"/>
  <c r="O87" i="260"/>
  <c r="O99" i="260" s="1"/>
  <c r="O87" i="259"/>
  <c r="O99" i="259" s="1"/>
  <c r="O63" i="263"/>
  <c r="O63" i="261"/>
  <c r="G39" i="133" l="1"/>
  <c r="P51" i="133"/>
  <c r="Q39" i="133"/>
  <c r="O1" i="196"/>
  <c r="P1" i="13"/>
  <c r="C98" i="266"/>
  <c r="C97" i="266"/>
  <c r="C96" i="266"/>
  <c r="C95" i="266"/>
  <c r="C94" i="266"/>
  <c r="C93" i="266"/>
  <c r="C92" i="266"/>
  <c r="C91" i="266"/>
  <c r="C90" i="266"/>
  <c r="C89" i="266"/>
  <c r="C88" i="266"/>
  <c r="C87" i="266"/>
  <c r="G79" i="266"/>
  <c r="E79" i="266"/>
  <c r="A79" i="266"/>
  <c r="E77" i="266"/>
  <c r="B77" i="266"/>
  <c r="A77" i="266"/>
  <c r="N65" i="266"/>
  <c r="N101" i="266" s="1"/>
  <c r="M98" i="266"/>
  <c r="L98" i="266"/>
  <c r="K98" i="266"/>
  <c r="J98" i="266"/>
  <c r="I98" i="266"/>
  <c r="G98" i="266"/>
  <c r="F98" i="266"/>
  <c r="E98" i="266"/>
  <c r="D62" i="266"/>
  <c r="D98" i="266" s="1"/>
  <c r="M97" i="266"/>
  <c r="L97" i="266"/>
  <c r="K97" i="266"/>
  <c r="J97" i="266"/>
  <c r="I97" i="266"/>
  <c r="H97" i="266"/>
  <c r="G97" i="266"/>
  <c r="F97" i="266"/>
  <c r="E97" i="266"/>
  <c r="D61" i="266"/>
  <c r="D97" i="266" s="1"/>
  <c r="M96" i="266"/>
  <c r="L96" i="266"/>
  <c r="K96" i="266"/>
  <c r="J96" i="266"/>
  <c r="I96" i="266"/>
  <c r="H96" i="266"/>
  <c r="F96" i="266"/>
  <c r="E96" i="266"/>
  <c r="D60" i="266"/>
  <c r="D96" i="266" s="1"/>
  <c r="M95" i="266"/>
  <c r="L95" i="266"/>
  <c r="K95" i="266"/>
  <c r="J95" i="266"/>
  <c r="I95" i="266"/>
  <c r="H95" i="266"/>
  <c r="G95" i="266"/>
  <c r="F95" i="266"/>
  <c r="E95" i="266"/>
  <c r="D59" i="266"/>
  <c r="D95" i="266" s="1"/>
  <c r="M94" i="266"/>
  <c r="L94" i="266"/>
  <c r="J94" i="266"/>
  <c r="I94" i="266"/>
  <c r="H94" i="266"/>
  <c r="G94" i="266"/>
  <c r="F94" i="266"/>
  <c r="E94" i="266"/>
  <c r="D58" i="266"/>
  <c r="D94" i="266" s="1"/>
  <c r="M93" i="266"/>
  <c r="L93" i="266"/>
  <c r="K93" i="266"/>
  <c r="J93" i="266"/>
  <c r="I93" i="266"/>
  <c r="H93" i="266"/>
  <c r="G93" i="266"/>
  <c r="F93" i="266"/>
  <c r="E93" i="266"/>
  <c r="D57" i="266"/>
  <c r="D93" i="266" s="1"/>
  <c r="M92" i="266"/>
  <c r="L92" i="266"/>
  <c r="K92" i="266"/>
  <c r="J92" i="266"/>
  <c r="I92" i="266"/>
  <c r="H92" i="266"/>
  <c r="G92" i="266"/>
  <c r="F92" i="266"/>
  <c r="E92" i="266"/>
  <c r="D56" i="266"/>
  <c r="D92" i="266" s="1"/>
  <c r="M91" i="266"/>
  <c r="L91" i="266"/>
  <c r="J91" i="266"/>
  <c r="I91" i="266"/>
  <c r="H91" i="266"/>
  <c r="G91" i="266"/>
  <c r="F91" i="266"/>
  <c r="E91" i="266"/>
  <c r="D55" i="266"/>
  <c r="D91" i="266" s="1"/>
  <c r="M90" i="266"/>
  <c r="L90" i="266"/>
  <c r="K90" i="266"/>
  <c r="J90" i="266"/>
  <c r="I90" i="266"/>
  <c r="H90" i="266"/>
  <c r="G90" i="266"/>
  <c r="F90" i="266"/>
  <c r="E90" i="266"/>
  <c r="D54" i="266"/>
  <c r="D90" i="266" s="1"/>
  <c r="M89" i="266"/>
  <c r="L89" i="266"/>
  <c r="K89" i="266"/>
  <c r="J89" i="266"/>
  <c r="I89" i="266"/>
  <c r="H89" i="266"/>
  <c r="G89" i="266"/>
  <c r="F89" i="266"/>
  <c r="E89" i="266"/>
  <c r="D53" i="266"/>
  <c r="D89" i="266" s="1"/>
  <c r="M88" i="266"/>
  <c r="L88" i="266"/>
  <c r="K88" i="266"/>
  <c r="J88" i="266"/>
  <c r="I88" i="266"/>
  <c r="H88" i="266"/>
  <c r="G88" i="266"/>
  <c r="F88" i="266"/>
  <c r="E88" i="266"/>
  <c r="D52" i="266"/>
  <c r="D88" i="266" s="1"/>
  <c r="M87" i="266"/>
  <c r="L51" i="266"/>
  <c r="L87" i="266" s="1"/>
  <c r="K87" i="266"/>
  <c r="J51" i="266"/>
  <c r="J87" i="266" s="1"/>
  <c r="I87" i="266"/>
  <c r="H87" i="266"/>
  <c r="F51" i="266"/>
  <c r="F87" i="266" s="1"/>
  <c r="E87" i="266"/>
  <c r="D51" i="266"/>
  <c r="D87" i="266" s="1"/>
  <c r="G43" i="266"/>
  <c r="E43" i="266"/>
  <c r="A43" i="266"/>
  <c r="E41" i="266"/>
  <c r="B41" i="266"/>
  <c r="A41" i="266"/>
  <c r="P34" i="266"/>
  <c r="M32" i="266"/>
  <c r="K32" i="266"/>
  <c r="I32" i="266"/>
  <c r="H32" i="266"/>
  <c r="G32" i="266"/>
  <c r="E32" i="266"/>
  <c r="P3" i="266"/>
  <c r="C98" i="265"/>
  <c r="C97" i="265"/>
  <c r="C96" i="265"/>
  <c r="C95" i="265"/>
  <c r="C94" i="265"/>
  <c r="C93" i="265"/>
  <c r="C92" i="265"/>
  <c r="C91" i="265"/>
  <c r="C90" i="265"/>
  <c r="C89" i="265"/>
  <c r="C88" i="265"/>
  <c r="C87" i="265"/>
  <c r="G79" i="265"/>
  <c r="E79" i="265"/>
  <c r="A79" i="265"/>
  <c r="E77" i="265"/>
  <c r="B77" i="265"/>
  <c r="A77" i="265"/>
  <c r="N65" i="265"/>
  <c r="N101" i="265" s="1"/>
  <c r="M98" i="265"/>
  <c r="L98" i="265"/>
  <c r="K98" i="265"/>
  <c r="J98" i="265"/>
  <c r="I98" i="265"/>
  <c r="H98" i="265"/>
  <c r="G98" i="265"/>
  <c r="F98" i="265"/>
  <c r="E98" i="265"/>
  <c r="D62" i="265"/>
  <c r="D98" i="265" s="1"/>
  <c r="M97" i="265"/>
  <c r="L97" i="265"/>
  <c r="K97" i="265"/>
  <c r="J97" i="265"/>
  <c r="H97" i="265"/>
  <c r="G97" i="265"/>
  <c r="F97" i="265"/>
  <c r="E97" i="265"/>
  <c r="D61" i="265"/>
  <c r="D97" i="265" s="1"/>
  <c r="M96" i="265"/>
  <c r="L96" i="265"/>
  <c r="K96" i="265"/>
  <c r="J96" i="265"/>
  <c r="I96" i="265"/>
  <c r="H96" i="265"/>
  <c r="G96" i="265"/>
  <c r="F96" i="265"/>
  <c r="D60" i="265"/>
  <c r="D96" i="265" s="1"/>
  <c r="M95" i="265"/>
  <c r="L95" i="265"/>
  <c r="K95" i="265"/>
  <c r="J95" i="265"/>
  <c r="I95" i="265"/>
  <c r="H95" i="265"/>
  <c r="F95" i="265"/>
  <c r="E95" i="265"/>
  <c r="D59" i="265"/>
  <c r="D95" i="265" s="1"/>
  <c r="M94" i="265"/>
  <c r="L94" i="265"/>
  <c r="K94" i="265"/>
  <c r="J94" i="265"/>
  <c r="I94" i="265"/>
  <c r="H94" i="265"/>
  <c r="G94" i="265"/>
  <c r="F94" i="265"/>
  <c r="E94" i="265"/>
  <c r="D58" i="265"/>
  <c r="D94" i="265" s="1"/>
  <c r="M93" i="265"/>
  <c r="L93" i="265"/>
  <c r="K93" i="265"/>
  <c r="J93" i="265"/>
  <c r="H93" i="265"/>
  <c r="G93" i="265"/>
  <c r="F93" i="265"/>
  <c r="E93" i="265"/>
  <c r="D57" i="265"/>
  <c r="D93" i="265" s="1"/>
  <c r="M92" i="265"/>
  <c r="L92" i="265"/>
  <c r="K92" i="265"/>
  <c r="J92" i="265"/>
  <c r="I92" i="265"/>
  <c r="H92" i="265"/>
  <c r="G92" i="265"/>
  <c r="F92" i="265"/>
  <c r="E92" i="265"/>
  <c r="D56" i="265"/>
  <c r="D92" i="265" s="1"/>
  <c r="M91" i="265"/>
  <c r="L91" i="265"/>
  <c r="K91" i="265"/>
  <c r="J91" i="265"/>
  <c r="I91" i="265"/>
  <c r="H91" i="265"/>
  <c r="G91" i="265"/>
  <c r="F91" i="265"/>
  <c r="E91" i="265"/>
  <c r="D55" i="265"/>
  <c r="D91" i="265" s="1"/>
  <c r="M90" i="265"/>
  <c r="L90" i="265"/>
  <c r="K90" i="265"/>
  <c r="J90" i="265"/>
  <c r="H90" i="265"/>
  <c r="G90" i="265"/>
  <c r="F90" i="265"/>
  <c r="D54" i="265"/>
  <c r="D90" i="265" s="1"/>
  <c r="M89" i="265"/>
  <c r="L89" i="265"/>
  <c r="K89" i="265"/>
  <c r="J89" i="265"/>
  <c r="I89" i="265"/>
  <c r="H89" i="265"/>
  <c r="G89" i="265"/>
  <c r="F89" i="265"/>
  <c r="E89" i="265"/>
  <c r="D53" i="265"/>
  <c r="D89" i="265" s="1"/>
  <c r="M88" i="265"/>
  <c r="L88" i="265"/>
  <c r="K88" i="265"/>
  <c r="J88" i="265"/>
  <c r="I88" i="265"/>
  <c r="F88" i="265"/>
  <c r="E88" i="265"/>
  <c r="D52" i="265"/>
  <c r="D88" i="265" s="1"/>
  <c r="L51" i="265"/>
  <c r="L87" i="265" s="1"/>
  <c r="K87" i="265"/>
  <c r="J51" i="265"/>
  <c r="J87" i="265" s="1"/>
  <c r="H87" i="265"/>
  <c r="G87" i="265"/>
  <c r="F51" i="265"/>
  <c r="F87" i="265" s="1"/>
  <c r="D51" i="265"/>
  <c r="D87" i="265" s="1"/>
  <c r="G43" i="265"/>
  <c r="E43" i="265"/>
  <c r="A43" i="265"/>
  <c r="E41" i="265"/>
  <c r="B41" i="265"/>
  <c r="A41" i="265"/>
  <c r="P34" i="265"/>
  <c r="M32" i="265"/>
  <c r="K32" i="265"/>
  <c r="I32" i="265"/>
  <c r="H32" i="265"/>
  <c r="G32" i="265"/>
  <c r="E32" i="265"/>
  <c r="P3" i="265"/>
  <c r="C98" i="264"/>
  <c r="C97" i="264"/>
  <c r="C96" i="264"/>
  <c r="C95" i="264"/>
  <c r="C94" i="264"/>
  <c r="C93" i="264"/>
  <c r="C92" i="264"/>
  <c r="C91" i="264"/>
  <c r="C90" i="264"/>
  <c r="C89" i="264"/>
  <c r="C88" i="264"/>
  <c r="C87" i="264"/>
  <c r="G79" i="264"/>
  <c r="E79" i="264"/>
  <c r="A79" i="264"/>
  <c r="E77" i="264"/>
  <c r="B77" i="264"/>
  <c r="A77" i="264"/>
  <c r="N65" i="264"/>
  <c r="N101" i="264" s="1"/>
  <c r="M98" i="264"/>
  <c r="L98" i="264"/>
  <c r="K98" i="264"/>
  <c r="J98" i="264"/>
  <c r="I98" i="264"/>
  <c r="H98" i="264"/>
  <c r="G98" i="264"/>
  <c r="F98" i="264"/>
  <c r="E98" i="264"/>
  <c r="D62" i="264"/>
  <c r="D98" i="264" s="1"/>
  <c r="M97" i="264"/>
  <c r="L97" i="264"/>
  <c r="K97" i="264"/>
  <c r="J97" i="264"/>
  <c r="I97" i="264"/>
  <c r="G97" i="264"/>
  <c r="F97" i="264"/>
  <c r="E97" i="264"/>
  <c r="D61" i="264"/>
  <c r="D97" i="264" s="1"/>
  <c r="M96" i="264"/>
  <c r="L96" i="264"/>
  <c r="K96" i="264"/>
  <c r="J96" i="264"/>
  <c r="I96" i="264"/>
  <c r="H96" i="264"/>
  <c r="G96" i="264"/>
  <c r="F96" i="264"/>
  <c r="D60" i="264"/>
  <c r="D96" i="264" s="1"/>
  <c r="M95" i="264"/>
  <c r="L95" i="264"/>
  <c r="K95" i="264"/>
  <c r="J95" i="264"/>
  <c r="H95" i="264"/>
  <c r="G95" i="264"/>
  <c r="F95" i="264"/>
  <c r="E95" i="264"/>
  <c r="D59" i="264"/>
  <c r="D95" i="264" s="1"/>
  <c r="M94" i="264"/>
  <c r="L94" i="264"/>
  <c r="K94" i="264"/>
  <c r="J94" i="264"/>
  <c r="I94" i="264"/>
  <c r="H94" i="264"/>
  <c r="G94" i="264"/>
  <c r="F94" i="264"/>
  <c r="E94" i="264"/>
  <c r="D58" i="264"/>
  <c r="D94" i="264" s="1"/>
  <c r="M93" i="264"/>
  <c r="L93" i="264"/>
  <c r="K93" i="264"/>
  <c r="J93" i="264"/>
  <c r="H93" i="264"/>
  <c r="G93" i="264"/>
  <c r="F93" i="264"/>
  <c r="E93" i="264"/>
  <c r="D57" i="264"/>
  <c r="D93" i="264" s="1"/>
  <c r="M92" i="264"/>
  <c r="L92" i="264"/>
  <c r="K92" i="264"/>
  <c r="J92" i="264"/>
  <c r="I92" i="264"/>
  <c r="G92" i="264"/>
  <c r="F92" i="264"/>
  <c r="E92" i="264"/>
  <c r="D56" i="264"/>
  <c r="D92" i="264" s="1"/>
  <c r="M91" i="264"/>
  <c r="L91" i="264"/>
  <c r="K91" i="264"/>
  <c r="J91" i="264"/>
  <c r="H91" i="264"/>
  <c r="G91" i="264"/>
  <c r="F91" i="264"/>
  <c r="E91" i="264"/>
  <c r="D55" i="264"/>
  <c r="D91" i="264" s="1"/>
  <c r="M90" i="264"/>
  <c r="L90" i="264"/>
  <c r="K90" i="264"/>
  <c r="J90" i="264"/>
  <c r="I90" i="264"/>
  <c r="H90" i="264"/>
  <c r="F90" i="264"/>
  <c r="E90" i="264"/>
  <c r="D54" i="264"/>
  <c r="D90" i="264"/>
  <c r="M89" i="264"/>
  <c r="L89" i="264"/>
  <c r="K89" i="264"/>
  <c r="J89" i="264"/>
  <c r="H89" i="264"/>
  <c r="G89" i="264"/>
  <c r="F89" i="264"/>
  <c r="E89" i="264"/>
  <c r="D53" i="264"/>
  <c r="D89" i="264" s="1"/>
  <c r="M88" i="264"/>
  <c r="L88" i="264"/>
  <c r="K88" i="264"/>
  <c r="J88" i="264"/>
  <c r="H88" i="264"/>
  <c r="G88" i="264"/>
  <c r="F88" i="264"/>
  <c r="E88" i="264"/>
  <c r="D52" i="264"/>
  <c r="D88" i="264" s="1"/>
  <c r="M87" i="264"/>
  <c r="L51" i="264"/>
  <c r="L87" i="264" s="1"/>
  <c r="J51" i="264"/>
  <c r="J87" i="264" s="1"/>
  <c r="I87" i="264"/>
  <c r="H87" i="264"/>
  <c r="G87" i="264"/>
  <c r="F51" i="264"/>
  <c r="F87" i="264" s="1"/>
  <c r="E87" i="264"/>
  <c r="D51" i="264"/>
  <c r="D87" i="264" s="1"/>
  <c r="G43" i="264"/>
  <c r="E43" i="264"/>
  <c r="A43" i="264"/>
  <c r="E41" i="264"/>
  <c r="B41" i="264"/>
  <c r="A41" i="264"/>
  <c r="P34" i="264"/>
  <c r="M32" i="264"/>
  <c r="K32" i="264"/>
  <c r="I32" i="264"/>
  <c r="H32" i="264"/>
  <c r="G32" i="264"/>
  <c r="E32" i="264"/>
  <c r="P3" i="264"/>
  <c r="C98" i="263"/>
  <c r="C97" i="263"/>
  <c r="C96" i="263"/>
  <c r="C95" i="263"/>
  <c r="C94" i="263"/>
  <c r="C93" i="263"/>
  <c r="C92" i="263"/>
  <c r="C91" i="263"/>
  <c r="C90" i="263"/>
  <c r="C89" i="263"/>
  <c r="C88" i="263"/>
  <c r="C87" i="263"/>
  <c r="G79" i="263"/>
  <c r="E79" i="263"/>
  <c r="A79" i="263"/>
  <c r="E77" i="263"/>
  <c r="B77" i="263"/>
  <c r="A77" i="263"/>
  <c r="N65" i="263"/>
  <c r="N101" i="263" s="1"/>
  <c r="M98" i="263"/>
  <c r="L98" i="263"/>
  <c r="K98" i="263"/>
  <c r="J98" i="263"/>
  <c r="I98" i="263"/>
  <c r="H98" i="263"/>
  <c r="G98" i="263"/>
  <c r="F98" i="263"/>
  <c r="E98" i="263"/>
  <c r="D62" i="263"/>
  <c r="D98" i="263" s="1"/>
  <c r="M97" i="263"/>
  <c r="L97" i="263"/>
  <c r="K97" i="263"/>
  <c r="J97" i="263"/>
  <c r="I97" i="263"/>
  <c r="H97" i="263"/>
  <c r="F97" i="263"/>
  <c r="E97" i="263"/>
  <c r="D61" i="263"/>
  <c r="D97" i="263" s="1"/>
  <c r="M96" i="263"/>
  <c r="L96" i="263"/>
  <c r="K96" i="263"/>
  <c r="J96" i="263"/>
  <c r="I96" i="263"/>
  <c r="H96" i="263"/>
  <c r="G96" i="263"/>
  <c r="F96" i="263"/>
  <c r="E96" i="263"/>
  <c r="D60" i="263"/>
  <c r="D96" i="263" s="1"/>
  <c r="M95" i="263"/>
  <c r="L95" i="263"/>
  <c r="K95" i="263"/>
  <c r="J95" i="263"/>
  <c r="I95" i="263"/>
  <c r="H95" i="263"/>
  <c r="G95" i="263"/>
  <c r="F95" i="263"/>
  <c r="D59" i="263"/>
  <c r="D95" i="263" s="1"/>
  <c r="M94" i="263"/>
  <c r="L94" i="263"/>
  <c r="K94" i="263"/>
  <c r="J94" i="263"/>
  <c r="I94" i="263"/>
  <c r="H94" i="263"/>
  <c r="G94" i="263"/>
  <c r="F94" i="263"/>
  <c r="E94" i="263"/>
  <c r="D58" i="263"/>
  <c r="D94" i="263" s="1"/>
  <c r="M93" i="263"/>
  <c r="L93" i="263"/>
  <c r="K93" i="263"/>
  <c r="J93" i="263"/>
  <c r="I93" i="263"/>
  <c r="H93" i="263"/>
  <c r="F93" i="263"/>
  <c r="E93" i="263"/>
  <c r="D57" i="263"/>
  <c r="D93" i="263" s="1"/>
  <c r="M92" i="263"/>
  <c r="L92" i="263"/>
  <c r="K92" i="263"/>
  <c r="J92" i="263"/>
  <c r="I92" i="263"/>
  <c r="H92" i="263"/>
  <c r="G92" i="263"/>
  <c r="F92" i="263"/>
  <c r="D56" i="263"/>
  <c r="D92" i="263" s="1"/>
  <c r="M91" i="263"/>
  <c r="L91" i="263"/>
  <c r="K91" i="263"/>
  <c r="J91" i="263"/>
  <c r="I91" i="263"/>
  <c r="H91" i="263"/>
  <c r="G91" i="263"/>
  <c r="F91" i="263"/>
  <c r="E91" i="263"/>
  <c r="D55" i="263"/>
  <c r="D91" i="263" s="1"/>
  <c r="M90" i="263"/>
  <c r="L90" i="263"/>
  <c r="K90" i="263"/>
  <c r="J90" i="263"/>
  <c r="I90" i="263"/>
  <c r="G90" i="263"/>
  <c r="F90" i="263"/>
  <c r="E90" i="263"/>
  <c r="D54" i="263"/>
  <c r="D90" i="263" s="1"/>
  <c r="M89" i="263"/>
  <c r="L89" i="263"/>
  <c r="J89" i="263"/>
  <c r="H89" i="263"/>
  <c r="G89" i="263"/>
  <c r="F89" i="263"/>
  <c r="E89" i="263"/>
  <c r="D53" i="263"/>
  <c r="D89" i="263" s="1"/>
  <c r="M88" i="263"/>
  <c r="L88" i="263"/>
  <c r="K88" i="263"/>
  <c r="J88" i="263"/>
  <c r="I88" i="263"/>
  <c r="H88" i="263"/>
  <c r="G88" i="263"/>
  <c r="F88" i="263"/>
  <c r="E88" i="263"/>
  <c r="D52" i="263"/>
  <c r="D88" i="263" s="1"/>
  <c r="L51" i="263"/>
  <c r="L87" i="263" s="1"/>
  <c r="K87" i="263"/>
  <c r="J51" i="263"/>
  <c r="J87" i="263" s="1"/>
  <c r="I87" i="263"/>
  <c r="H87" i="263"/>
  <c r="G87" i="263"/>
  <c r="F51" i="263"/>
  <c r="F87" i="263" s="1"/>
  <c r="E87" i="263"/>
  <c r="D51" i="263"/>
  <c r="D87" i="263" s="1"/>
  <c r="G43" i="263"/>
  <c r="E43" i="263"/>
  <c r="A43" i="263"/>
  <c r="E41" i="263"/>
  <c r="B41" i="263"/>
  <c r="A41" i="263"/>
  <c r="P34" i="263"/>
  <c r="M32" i="263"/>
  <c r="K32" i="263"/>
  <c r="I32" i="263"/>
  <c r="H32" i="263"/>
  <c r="G32" i="263"/>
  <c r="E32" i="263"/>
  <c r="P3" i="263"/>
  <c r="C98" i="262"/>
  <c r="C97" i="262"/>
  <c r="C96" i="262"/>
  <c r="C95" i="262"/>
  <c r="C94" i="262"/>
  <c r="C93" i="262"/>
  <c r="C92" i="262"/>
  <c r="C91" i="262"/>
  <c r="C90" i="262"/>
  <c r="C89" i="262"/>
  <c r="C88" i="262"/>
  <c r="C87" i="262"/>
  <c r="G79" i="262"/>
  <c r="E79" i="262"/>
  <c r="A79" i="262"/>
  <c r="E77" i="262"/>
  <c r="B77" i="262"/>
  <c r="A77" i="262"/>
  <c r="N65" i="262"/>
  <c r="N101" i="262" s="1"/>
  <c r="M98" i="262"/>
  <c r="L98" i="262"/>
  <c r="K98" i="262"/>
  <c r="J98" i="262"/>
  <c r="I98" i="262"/>
  <c r="H98" i="262"/>
  <c r="G98" i="262"/>
  <c r="F98" i="262"/>
  <c r="D62" i="262"/>
  <c r="D98" i="262" s="1"/>
  <c r="M97" i="262"/>
  <c r="L97" i="262"/>
  <c r="K97" i="262"/>
  <c r="J97" i="262"/>
  <c r="I97" i="262"/>
  <c r="H97" i="262"/>
  <c r="G97" i="262"/>
  <c r="F97" i="262"/>
  <c r="E97" i="262"/>
  <c r="D61" i="262"/>
  <c r="D97" i="262" s="1"/>
  <c r="M96" i="262"/>
  <c r="L96" i="262"/>
  <c r="K96" i="262"/>
  <c r="J96" i="262"/>
  <c r="H96" i="262"/>
  <c r="G96" i="262"/>
  <c r="F96" i="262"/>
  <c r="E96" i="262"/>
  <c r="D60" i="262"/>
  <c r="D96" i="262" s="1"/>
  <c r="M95" i="262"/>
  <c r="L95" i="262"/>
  <c r="K95" i="262"/>
  <c r="J95" i="262"/>
  <c r="I95" i="262"/>
  <c r="H95" i="262"/>
  <c r="G95" i="262"/>
  <c r="F95" i="262"/>
  <c r="E95" i="262"/>
  <c r="D59" i="262"/>
  <c r="D95" i="262" s="1"/>
  <c r="M94" i="262"/>
  <c r="L94" i="262"/>
  <c r="K94" i="262"/>
  <c r="J94" i="262"/>
  <c r="I94" i="262"/>
  <c r="H94" i="262"/>
  <c r="G94" i="262"/>
  <c r="F94" i="262"/>
  <c r="E94" i="262"/>
  <c r="D58" i="262"/>
  <c r="D94" i="262"/>
  <c r="M93" i="262"/>
  <c r="L93" i="262"/>
  <c r="K93" i="262"/>
  <c r="J93" i="262"/>
  <c r="I93" i="262"/>
  <c r="G93" i="262"/>
  <c r="F93" i="262"/>
  <c r="E93" i="262"/>
  <c r="D57" i="262"/>
  <c r="D93" i="262" s="1"/>
  <c r="M92" i="262"/>
  <c r="L92" i="262"/>
  <c r="K92" i="262"/>
  <c r="J92" i="262"/>
  <c r="H92" i="262"/>
  <c r="G92" i="262"/>
  <c r="F92" i="262"/>
  <c r="D56" i="262"/>
  <c r="D92" i="262" s="1"/>
  <c r="M91" i="262"/>
  <c r="L91" i="262"/>
  <c r="K91" i="262"/>
  <c r="J91" i="262"/>
  <c r="I91" i="262"/>
  <c r="G91" i="262"/>
  <c r="F91" i="262"/>
  <c r="E91" i="262"/>
  <c r="D55" i="262"/>
  <c r="D91" i="262" s="1"/>
  <c r="M90" i="262"/>
  <c r="L90" i="262"/>
  <c r="K90" i="262"/>
  <c r="J90" i="262"/>
  <c r="I90" i="262"/>
  <c r="H90" i="262"/>
  <c r="G90" i="262"/>
  <c r="F90" i="262"/>
  <c r="E90" i="262"/>
  <c r="D54" i="262"/>
  <c r="D90" i="262" s="1"/>
  <c r="M89" i="262"/>
  <c r="L89" i="262"/>
  <c r="J89" i="262"/>
  <c r="I89" i="262"/>
  <c r="H89" i="262"/>
  <c r="G89" i="262"/>
  <c r="F89" i="262"/>
  <c r="D53" i="262"/>
  <c r="D89" i="262" s="1"/>
  <c r="M88" i="262"/>
  <c r="L88" i="262"/>
  <c r="K88" i="262"/>
  <c r="J88" i="262"/>
  <c r="I88" i="262"/>
  <c r="H88" i="262"/>
  <c r="F88" i="262"/>
  <c r="E88" i="262"/>
  <c r="D52" i="262"/>
  <c r="D88" i="262" s="1"/>
  <c r="M87" i="262"/>
  <c r="L51" i="262"/>
  <c r="L87" i="262" s="1"/>
  <c r="K87" i="262"/>
  <c r="J51" i="262"/>
  <c r="J87" i="262" s="1"/>
  <c r="I87" i="262"/>
  <c r="H87" i="262"/>
  <c r="G87" i="262"/>
  <c r="F51" i="262"/>
  <c r="F87" i="262" s="1"/>
  <c r="E87" i="262"/>
  <c r="D51" i="262"/>
  <c r="D87" i="262" s="1"/>
  <c r="G43" i="262"/>
  <c r="E43" i="262"/>
  <c r="A43" i="262"/>
  <c r="E41" i="262"/>
  <c r="B41" i="262"/>
  <c r="A41" i="262"/>
  <c r="P34" i="262"/>
  <c r="M32" i="262"/>
  <c r="K32" i="262"/>
  <c r="I32" i="262"/>
  <c r="H32" i="262"/>
  <c r="G32" i="262"/>
  <c r="E32" i="262"/>
  <c r="P3" i="262"/>
  <c r="C98" i="261"/>
  <c r="C97" i="261"/>
  <c r="C96" i="261"/>
  <c r="C95" i="261"/>
  <c r="C94" i="261"/>
  <c r="C93" i="261"/>
  <c r="C92" i="261"/>
  <c r="C91" i="261"/>
  <c r="C90" i="261"/>
  <c r="C89" i="261"/>
  <c r="C88" i="261"/>
  <c r="C87" i="261"/>
  <c r="G79" i="261"/>
  <c r="E79" i="261"/>
  <c r="A79" i="261"/>
  <c r="E77" i="261"/>
  <c r="B77" i="261"/>
  <c r="A77" i="261"/>
  <c r="N65" i="261"/>
  <c r="N101" i="261" s="1"/>
  <c r="M98" i="261"/>
  <c r="L98" i="261"/>
  <c r="K98" i="261"/>
  <c r="J98" i="261"/>
  <c r="I98" i="261"/>
  <c r="H98" i="261"/>
  <c r="G98" i="261"/>
  <c r="F98" i="261"/>
  <c r="E98" i="261"/>
  <c r="D62" i="261"/>
  <c r="D98" i="261" s="1"/>
  <c r="M97" i="261"/>
  <c r="L97" i="261"/>
  <c r="K97" i="261"/>
  <c r="J97" i="261"/>
  <c r="I97" i="261"/>
  <c r="H97" i="261"/>
  <c r="G97" i="261"/>
  <c r="F97" i="261"/>
  <c r="E97" i="261"/>
  <c r="D61" i="261"/>
  <c r="D97" i="261" s="1"/>
  <c r="M96" i="261"/>
  <c r="L96" i="261"/>
  <c r="K96" i="261"/>
  <c r="J96" i="261"/>
  <c r="I96" i="261"/>
  <c r="H96" i="261"/>
  <c r="G96" i="261"/>
  <c r="F96" i="261"/>
  <c r="E96" i="261"/>
  <c r="D60" i="261"/>
  <c r="D96" i="261" s="1"/>
  <c r="M95" i="261"/>
  <c r="L95" i="261"/>
  <c r="K95" i="261"/>
  <c r="J95" i="261"/>
  <c r="I95" i="261"/>
  <c r="H95" i="261"/>
  <c r="G95" i="261"/>
  <c r="F95" i="261"/>
  <c r="E95" i="261"/>
  <c r="D59" i="261"/>
  <c r="D95" i="261" s="1"/>
  <c r="M94" i="261"/>
  <c r="L94" i="261"/>
  <c r="K94" i="261"/>
  <c r="J94" i="261"/>
  <c r="H94" i="261"/>
  <c r="G94" i="261"/>
  <c r="F94" i="261"/>
  <c r="E94" i="261"/>
  <c r="D58" i="261"/>
  <c r="D94" i="261" s="1"/>
  <c r="M93" i="261"/>
  <c r="L93" i="261"/>
  <c r="K93" i="261"/>
  <c r="J93" i="261"/>
  <c r="I93" i="261"/>
  <c r="H93" i="261"/>
  <c r="G93" i="261"/>
  <c r="F93" i="261"/>
  <c r="D57" i="261"/>
  <c r="D93" i="261" s="1"/>
  <c r="M92" i="261"/>
  <c r="L92" i="261"/>
  <c r="K92" i="261"/>
  <c r="J92" i="261"/>
  <c r="I92" i="261"/>
  <c r="H92" i="261"/>
  <c r="G92" i="261"/>
  <c r="F92" i="261"/>
  <c r="D56" i="261"/>
  <c r="D92" i="261" s="1"/>
  <c r="M91" i="261"/>
  <c r="L91" i="261"/>
  <c r="K91" i="261"/>
  <c r="J91" i="261"/>
  <c r="I91" i="261"/>
  <c r="H91" i="261"/>
  <c r="G91" i="261"/>
  <c r="F91" i="261"/>
  <c r="E91" i="261"/>
  <c r="D55" i="261"/>
  <c r="D91" i="261" s="1"/>
  <c r="M90" i="261"/>
  <c r="L90" i="261"/>
  <c r="K90" i="261"/>
  <c r="J90" i="261"/>
  <c r="I90" i="261"/>
  <c r="H90" i="261"/>
  <c r="G90" i="261"/>
  <c r="F90" i="261"/>
  <c r="E90" i="261"/>
  <c r="D54" i="261"/>
  <c r="D90" i="261" s="1"/>
  <c r="M89" i="261"/>
  <c r="L89" i="261"/>
  <c r="K89" i="261"/>
  <c r="J89" i="261"/>
  <c r="I89" i="261"/>
  <c r="H89" i="261"/>
  <c r="F89" i="261"/>
  <c r="E89" i="261"/>
  <c r="D53" i="261"/>
  <c r="D89" i="261" s="1"/>
  <c r="M88" i="261"/>
  <c r="L88" i="261"/>
  <c r="K88" i="261"/>
  <c r="J88" i="261"/>
  <c r="I88" i="261"/>
  <c r="H88" i="261"/>
  <c r="F88" i="261"/>
  <c r="E88" i="261"/>
  <c r="D52" i="261"/>
  <c r="D88" i="261" s="1"/>
  <c r="M87" i="261"/>
  <c r="L51" i="261"/>
  <c r="L87" i="261" s="1"/>
  <c r="K87" i="261"/>
  <c r="J51" i="261"/>
  <c r="J87" i="261" s="1"/>
  <c r="H87" i="261"/>
  <c r="G87" i="261"/>
  <c r="F51" i="261"/>
  <c r="F87" i="261" s="1"/>
  <c r="D51" i="261"/>
  <c r="D87" i="261" s="1"/>
  <c r="G43" i="261"/>
  <c r="E43" i="261"/>
  <c r="A43" i="261"/>
  <c r="E41" i="261"/>
  <c r="B41" i="261"/>
  <c r="A41" i="261"/>
  <c r="P34" i="261"/>
  <c r="M32" i="261"/>
  <c r="K32" i="261"/>
  <c r="I32" i="261"/>
  <c r="H32" i="261"/>
  <c r="G32" i="261"/>
  <c r="E32" i="261"/>
  <c r="P3" i="261"/>
  <c r="C98" i="260"/>
  <c r="C97" i="260"/>
  <c r="C96" i="260"/>
  <c r="C95" i="260"/>
  <c r="C94" i="260"/>
  <c r="C93" i="260"/>
  <c r="C92" i="260"/>
  <c r="C91" i="260"/>
  <c r="C90" i="260"/>
  <c r="C89" i="260"/>
  <c r="C88" i="260"/>
  <c r="C87" i="260"/>
  <c r="G79" i="260"/>
  <c r="E79" i="260"/>
  <c r="A79" i="260"/>
  <c r="E77" i="260"/>
  <c r="B77" i="260"/>
  <c r="A77" i="260"/>
  <c r="N65" i="260"/>
  <c r="N101" i="260" s="1"/>
  <c r="M98" i="260"/>
  <c r="L98" i="260"/>
  <c r="K98" i="260"/>
  <c r="J98" i="260"/>
  <c r="I98" i="260"/>
  <c r="H98" i="260"/>
  <c r="G98" i="260"/>
  <c r="F98" i="260"/>
  <c r="E98" i="260"/>
  <c r="D62" i="260"/>
  <c r="D98" i="260" s="1"/>
  <c r="M97" i="260"/>
  <c r="L97" i="260"/>
  <c r="J97" i="260"/>
  <c r="I97" i="260"/>
  <c r="H97" i="260"/>
  <c r="G97" i="260"/>
  <c r="F97" i="260"/>
  <c r="E97" i="260"/>
  <c r="D61" i="260"/>
  <c r="D97" i="260" s="1"/>
  <c r="M96" i="260"/>
  <c r="L96" i="260"/>
  <c r="K96" i="260"/>
  <c r="J96" i="260"/>
  <c r="I96" i="260"/>
  <c r="H96" i="260"/>
  <c r="G96" i="260"/>
  <c r="F96" i="260"/>
  <c r="E96" i="260"/>
  <c r="D60" i="260"/>
  <c r="D96" i="260" s="1"/>
  <c r="M95" i="260"/>
  <c r="L95" i="260"/>
  <c r="K95" i="260"/>
  <c r="J95" i="260"/>
  <c r="I95" i="260"/>
  <c r="H95" i="260"/>
  <c r="G95" i="260"/>
  <c r="F95" i="260"/>
  <c r="E95" i="260"/>
  <c r="D59" i="260"/>
  <c r="D95" i="260" s="1"/>
  <c r="M94" i="260"/>
  <c r="L94" i="260"/>
  <c r="K94" i="260"/>
  <c r="J94" i="260"/>
  <c r="I94" i="260"/>
  <c r="H94" i="260"/>
  <c r="G94" i="260"/>
  <c r="F94" i="260"/>
  <c r="E94" i="260"/>
  <c r="D58" i="260"/>
  <c r="D94" i="260" s="1"/>
  <c r="M93" i="260"/>
  <c r="L93" i="260"/>
  <c r="K93" i="260"/>
  <c r="J93" i="260"/>
  <c r="I93" i="260"/>
  <c r="H93" i="260"/>
  <c r="F93" i="260"/>
  <c r="E93" i="260"/>
  <c r="D57" i="260"/>
  <c r="D93" i="260" s="1"/>
  <c r="M92" i="260"/>
  <c r="L92" i="260"/>
  <c r="K92" i="260"/>
  <c r="J92" i="260"/>
  <c r="I92" i="260"/>
  <c r="H92" i="260"/>
  <c r="G92" i="260"/>
  <c r="F92" i="260"/>
  <c r="E92" i="260"/>
  <c r="D56" i="260"/>
  <c r="D92" i="260" s="1"/>
  <c r="M91" i="260"/>
  <c r="L91" i="260"/>
  <c r="K91" i="260"/>
  <c r="J91" i="260"/>
  <c r="I91" i="260"/>
  <c r="H91" i="260"/>
  <c r="G91" i="260"/>
  <c r="F91" i="260"/>
  <c r="D55" i="260"/>
  <c r="D91" i="260" s="1"/>
  <c r="M90" i="260"/>
  <c r="L90" i="260"/>
  <c r="K90" i="260"/>
  <c r="J90" i="260"/>
  <c r="I90" i="260"/>
  <c r="H90" i="260"/>
  <c r="G90" i="260"/>
  <c r="F90" i="260"/>
  <c r="D54" i="260"/>
  <c r="D90" i="260" s="1"/>
  <c r="M89" i="260"/>
  <c r="L89" i="260"/>
  <c r="K89" i="260"/>
  <c r="J89" i="260"/>
  <c r="I89" i="260"/>
  <c r="H89" i="260"/>
  <c r="F89" i="260"/>
  <c r="E89" i="260"/>
  <c r="D53" i="260"/>
  <c r="D89" i="260" s="1"/>
  <c r="M88" i="260"/>
  <c r="L88" i="260"/>
  <c r="K88" i="260"/>
  <c r="J88" i="260"/>
  <c r="I88" i="260"/>
  <c r="H88" i="260"/>
  <c r="G88" i="260"/>
  <c r="F88" i="260"/>
  <c r="E88" i="260"/>
  <c r="D52" i="260"/>
  <c r="D88" i="260" s="1"/>
  <c r="M87" i="260"/>
  <c r="L51" i="260"/>
  <c r="L87" i="260" s="1"/>
  <c r="K87" i="260"/>
  <c r="J51" i="260"/>
  <c r="J87" i="260" s="1"/>
  <c r="I87" i="260"/>
  <c r="H87" i="260"/>
  <c r="F51" i="260"/>
  <c r="F87" i="260" s="1"/>
  <c r="E87" i="260"/>
  <c r="D51" i="260"/>
  <c r="D87" i="260" s="1"/>
  <c r="G43" i="260"/>
  <c r="E43" i="260"/>
  <c r="A43" i="260"/>
  <c r="E41" i="260"/>
  <c r="B41" i="260"/>
  <c r="A41" i="260"/>
  <c r="P34" i="260"/>
  <c r="M32" i="260"/>
  <c r="K32" i="260"/>
  <c r="I32" i="260"/>
  <c r="H32" i="260"/>
  <c r="G32" i="260"/>
  <c r="E32" i="260"/>
  <c r="P3" i="260"/>
  <c r="C98" i="259"/>
  <c r="C97" i="259"/>
  <c r="C96" i="259"/>
  <c r="C95" i="259"/>
  <c r="C94" i="259"/>
  <c r="C93" i="259"/>
  <c r="C92" i="259"/>
  <c r="C91" i="259"/>
  <c r="C90" i="259"/>
  <c r="C89" i="259"/>
  <c r="C88" i="259"/>
  <c r="C87" i="259"/>
  <c r="G79" i="259"/>
  <c r="E79" i="259"/>
  <c r="A79" i="259"/>
  <c r="E77" i="259"/>
  <c r="B77" i="259"/>
  <c r="A77" i="259"/>
  <c r="N65" i="259"/>
  <c r="N101" i="259" s="1"/>
  <c r="M98" i="259"/>
  <c r="L98" i="259"/>
  <c r="K98" i="259"/>
  <c r="J98" i="259"/>
  <c r="I98" i="259"/>
  <c r="H98" i="259"/>
  <c r="G98" i="259"/>
  <c r="F98" i="259"/>
  <c r="E98" i="259"/>
  <c r="D62" i="259"/>
  <c r="D98" i="259" s="1"/>
  <c r="M97" i="259"/>
  <c r="L97" i="259"/>
  <c r="K97" i="259"/>
  <c r="J97" i="259"/>
  <c r="I97" i="259"/>
  <c r="H97" i="259"/>
  <c r="G97" i="259"/>
  <c r="F97" i="259"/>
  <c r="E97" i="259"/>
  <c r="D61" i="259"/>
  <c r="D97" i="259" s="1"/>
  <c r="M96" i="259"/>
  <c r="L96" i="259"/>
  <c r="K96" i="259"/>
  <c r="J96" i="259"/>
  <c r="I96" i="259"/>
  <c r="G96" i="259"/>
  <c r="F96" i="259"/>
  <c r="E96" i="259"/>
  <c r="D60" i="259"/>
  <c r="D96" i="259" s="1"/>
  <c r="M95" i="259"/>
  <c r="L95" i="259"/>
  <c r="K95" i="259"/>
  <c r="J95" i="259"/>
  <c r="I95" i="259"/>
  <c r="H95" i="259"/>
  <c r="G95" i="259"/>
  <c r="F95" i="259"/>
  <c r="E95" i="259"/>
  <c r="D59" i="259"/>
  <c r="D95" i="259" s="1"/>
  <c r="M94" i="259"/>
  <c r="L94" i="259"/>
  <c r="K94" i="259"/>
  <c r="J94" i="259"/>
  <c r="I94" i="259"/>
  <c r="H94" i="259"/>
  <c r="G94" i="259"/>
  <c r="F94" i="259"/>
  <c r="D58" i="259"/>
  <c r="D94" i="259" s="1"/>
  <c r="M93" i="259"/>
  <c r="L93" i="259"/>
  <c r="J93" i="259"/>
  <c r="I93" i="259"/>
  <c r="H93" i="259"/>
  <c r="G93" i="259"/>
  <c r="F93" i="259"/>
  <c r="E93" i="259"/>
  <c r="D57" i="259"/>
  <c r="D93" i="259" s="1"/>
  <c r="M92" i="259"/>
  <c r="L92" i="259"/>
  <c r="K92" i="259"/>
  <c r="J92" i="259"/>
  <c r="I92" i="259"/>
  <c r="H92" i="259"/>
  <c r="G92" i="259"/>
  <c r="F92" i="259"/>
  <c r="E92" i="259"/>
  <c r="D56" i="259"/>
  <c r="D92" i="259" s="1"/>
  <c r="M91" i="259"/>
  <c r="L91" i="259"/>
  <c r="K91" i="259"/>
  <c r="J91" i="259"/>
  <c r="H91" i="259"/>
  <c r="G91" i="259"/>
  <c r="F91" i="259"/>
  <c r="E91" i="259"/>
  <c r="D55" i="259"/>
  <c r="D91" i="259" s="1"/>
  <c r="M90" i="259"/>
  <c r="L90" i="259"/>
  <c r="K90" i="259"/>
  <c r="J90" i="259"/>
  <c r="I90" i="259"/>
  <c r="H90" i="259"/>
  <c r="G90" i="259"/>
  <c r="F90" i="259"/>
  <c r="D54" i="259"/>
  <c r="D90" i="259" s="1"/>
  <c r="M89" i="259"/>
  <c r="L89" i="259"/>
  <c r="K89" i="259"/>
  <c r="J89" i="259"/>
  <c r="I89" i="259"/>
  <c r="G89" i="259"/>
  <c r="F89" i="259"/>
  <c r="E89" i="259"/>
  <c r="D53" i="259"/>
  <c r="D89" i="259" s="1"/>
  <c r="M88" i="259"/>
  <c r="L88" i="259"/>
  <c r="K88" i="259"/>
  <c r="J88" i="259"/>
  <c r="H88" i="259"/>
  <c r="F88" i="259"/>
  <c r="D52" i="259"/>
  <c r="D88" i="259" s="1"/>
  <c r="L51" i="259"/>
  <c r="L87" i="259" s="1"/>
  <c r="K87" i="259"/>
  <c r="J51" i="259"/>
  <c r="J87" i="259" s="1"/>
  <c r="I87" i="259"/>
  <c r="G87" i="259"/>
  <c r="F51" i="259"/>
  <c r="F87" i="259" s="1"/>
  <c r="E87" i="259"/>
  <c r="D51" i="259"/>
  <c r="D87" i="259" s="1"/>
  <c r="G43" i="259"/>
  <c r="E43" i="259"/>
  <c r="A43" i="259"/>
  <c r="E41" i="259"/>
  <c r="B41" i="259"/>
  <c r="A41" i="259"/>
  <c r="P34" i="259"/>
  <c r="M32" i="259"/>
  <c r="K32" i="259"/>
  <c r="I32" i="259"/>
  <c r="H32" i="259"/>
  <c r="G32" i="259"/>
  <c r="E32" i="259"/>
  <c r="P3" i="259"/>
  <c r="C98" i="258"/>
  <c r="C97" i="258"/>
  <c r="C96" i="258"/>
  <c r="C95" i="258"/>
  <c r="C94" i="258"/>
  <c r="C93" i="258"/>
  <c r="C92" i="258"/>
  <c r="C91" i="258"/>
  <c r="C90" i="258"/>
  <c r="C89" i="258"/>
  <c r="C88" i="258"/>
  <c r="C87" i="258"/>
  <c r="G79" i="258"/>
  <c r="E79" i="258"/>
  <c r="A79" i="258"/>
  <c r="E77" i="258"/>
  <c r="B77" i="258"/>
  <c r="A77" i="258"/>
  <c r="N65" i="258"/>
  <c r="N101" i="258" s="1"/>
  <c r="M98" i="258"/>
  <c r="L98" i="258"/>
  <c r="K98" i="258"/>
  <c r="J98" i="258"/>
  <c r="I98" i="258"/>
  <c r="H98" i="258"/>
  <c r="G98" i="258"/>
  <c r="F98" i="258"/>
  <c r="E98" i="258"/>
  <c r="D62" i="258"/>
  <c r="D98" i="258" s="1"/>
  <c r="M97" i="258"/>
  <c r="L97" i="258"/>
  <c r="K97" i="258"/>
  <c r="J97" i="258"/>
  <c r="I97" i="258"/>
  <c r="H97" i="258"/>
  <c r="G97" i="258"/>
  <c r="F97" i="258"/>
  <c r="E97" i="258"/>
  <c r="D61" i="258"/>
  <c r="D97" i="258" s="1"/>
  <c r="M96" i="258"/>
  <c r="L96" i="258"/>
  <c r="K96" i="258"/>
  <c r="J96" i="258"/>
  <c r="I96" i="258"/>
  <c r="H96" i="258"/>
  <c r="G96" i="258"/>
  <c r="F96" i="258"/>
  <c r="D60" i="258"/>
  <c r="D96" i="258" s="1"/>
  <c r="M95" i="258"/>
  <c r="L95" i="258"/>
  <c r="K95" i="258"/>
  <c r="J95" i="258"/>
  <c r="I95" i="258"/>
  <c r="H95" i="258"/>
  <c r="G95" i="258"/>
  <c r="F95" i="258"/>
  <c r="E95" i="258"/>
  <c r="D59" i="258"/>
  <c r="D95" i="258" s="1"/>
  <c r="M94" i="258"/>
  <c r="L94" i="258"/>
  <c r="K94" i="258"/>
  <c r="J94" i="258"/>
  <c r="H94" i="258"/>
  <c r="G94" i="258"/>
  <c r="F94" i="258"/>
  <c r="E94" i="258"/>
  <c r="D58" i="258"/>
  <c r="D94" i="258" s="1"/>
  <c r="M93" i="258"/>
  <c r="L93" i="258"/>
  <c r="K93" i="258"/>
  <c r="J93" i="258"/>
  <c r="I93" i="258"/>
  <c r="H93" i="258"/>
  <c r="G93" i="258"/>
  <c r="F93" i="258"/>
  <c r="E93" i="258"/>
  <c r="D57" i="258"/>
  <c r="D93" i="258" s="1"/>
  <c r="M92" i="258"/>
  <c r="L92" i="258"/>
  <c r="K92" i="258"/>
  <c r="J92" i="258"/>
  <c r="I92" i="258"/>
  <c r="H92" i="258"/>
  <c r="G92" i="258"/>
  <c r="F92" i="258"/>
  <c r="E92" i="258"/>
  <c r="D56" i="258"/>
  <c r="D92" i="258" s="1"/>
  <c r="M91" i="258"/>
  <c r="L91" i="258"/>
  <c r="K91" i="258"/>
  <c r="J91" i="258"/>
  <c r="I91" i="258"/>
  <c r="H91" i="258"/>
  <c r="G91" i="258"/>
  <c r="F91" i="258"/>
  <c r="E91" i="258"/>
  <c r="D55" i="258"/>
  <c r="D91" i="258" s="1"/>
  <c r="M90" i="258"/>
  <c r="L90" i="258"/>
  <c r="K90" i="258"/>
  <c r="J90" i="258"/>
  <c r="I90" i="258"/>
  <c r="G90" i="258"/>
  <c r="F90" i="258"/>
  <c r="E90" i="258"/>
  <c r="D54" i="258"/>
  <c r="D90" i="258"/>
  <c r="M89" i="258"/>
  <c r="L89" i="258"/>
  <c r="K89" i="258"/>
  <c r="J89" i="258"/>
  <c r="I89" i="258"/>
  <c r="H89" i="258"/>
  <c r="G89" i="258"/>
  <c r="F89" i="258"/>
  <c r="D53" i="258"/>
  <c r="D89" i="258" s="1"/>
  <c r="M88" i="258"/>
  <c r="L88" i="258"/>
  <c r="K88" i="258"/>
  <c r="J88" i="258"/>
  <c r="I88" i="258"/>
  <c r="H88" i="258"/>
  <c r="G88" i="258"/>
  <c r="F88" i="258"/>
  <c r="E88" i="258"/>
  <c r="D52" i="258"/>
  <c r="D88" i="258" s="1"/>
  <c r="M87" i="258"/>
  <c r="L51" i="258"/>
  <c r="L87" i="258" s="1"/>
  <c r="J51" i="258"/>
  <c r="J87" i="258" s="1"/>
  <c r="H87" i="258"/>
  <c r="F51" i="258"/>
  <c r="F87" i="258" s="1"/>
  <c r="E87" i="258"/>
  <c r="D51" i="258"/>
  <c r="D87" i="258" s="1"/>
  <c r="G43" i="258"/>
  <c r="E43" i="258"/>
  <c r="A43" i="258"/>
  <c r="E41" i="258"/>
  <c r="B41" i="258"/>
  <c r="A41" i="258"/>
  <c r="P34" i="258"/>
  <c r="M32" i="258"/>
  <c r="K32" i="258"/>
  <c r="I32" i="258"/>
  <c r="H32" i="258"/>
  <c r="G32" i="258"/>
  <c r="E32" i="258"/>
  <c r="P3" i="258"/>
  <c r="C98" i="257"/>
  <c r="C97" i="257"/>
  <c r="C96" i="257"/>
  <c r="C95" i="257"/>
  <c r="C94" i="257"/>
  <c r="C93" i="257"/>
  <c r="C92" i="257"/>
  <c r="C91" i="257"/>
  <c r="C90" i="257"/>
  <c r="C89" i="257"/>
  <c r="C88" i="257"/>
  <c r="C87" i="257"/>
  <c r="G79" i="257"/>
  <c r="E79" i="257"/>
  <c r="A79" i="257"/>
  <c r="E77" i="257"/>
  <c r="B77" i="257"/>
  <c r="A77" i="257"/>
  <c r="N65" i="257"/>
  <c r="N101" i="257" s="1"/>
  <c r="M98" i="257"/>
  <c r="L98" i="257"/>
  <c r="K98" i="257"/>
  <c r="J98" i="257"/>
  <c r="I98" i="257"/>
  <c r="H98" i="257"/>
  <c r="G98" i="257"/>
  <c r="F98" i="257"/>
  <c r="E98" i="257"/>
  <c r="D62" i="257"/>
  <c r="D98" i="257" s="1"/>
  <c r="M97" i="257"/>
  <c r="L97" i="257"/>
  <c r="K97" i="257"/>
  <c r="J97" i="257"/>
  <c r="I97" i="257"/>
  <c r="H97" i="257"/>
  <c r="F97" i="257"/>
  <c r="E97" i="257"/>
  <c r="D61" i="257"/>
  <c r="D97" i="257" s="1"/>
  <c r="M96" i="257"/>
  <c r="L96" i="257"/>
  <c r="K96" i="257"/>
  <c r="J96" i="257"/>
  <c r="H96" i="257"/>
  <c r="G96" i="257"/>
  <c r="F96" i="257"/>
  <c r="E96" i="257"/>
  <c r="D60" i="257"/>
  <c r="D96" i="257" s="1"/>
  <c r="M95" i="257"/>
  <c r="L95" i="257"/>
  <c r="K95" i="257"/>
  <c r="J95" i="257"/>
  <c r="I95" i="257"/>
  <c r="H95" i="257"/>
  <c r="G95" i="257"/>
  <c r="F95" i="257"/>
  <c r="E95" i="257"/>
  <c r="D59" i="257"/>
  <c r="D95" i="257" s="1"/>
  <c r="M94" i="257"/>
  <c r="L94" i="257"/>
  <c r="K94" i="257"/>
  <c r="J94" i="257"/>
  <c r="I94" i="257"/>
  <c r="H94" i="257"/>
  <c r="G94" i="257"/>
  <c r="F94" i="257"/>
  <c r="D58" i="257"/>
  <c r="D94" i="257" s="1"/>
  <c r="M93" i="257"/>
  <c r="L93" i="257"/>
  <c r="K93" i="257"/>
  <c r="J93" i="257"/>
  <c r="I93" i="257"/>
  <c r="H93" i="257"/>
  <c r="F93" i="257"/>
  <c r="E93" i="257"/>
  <c r="D57" i="257"/>
  <c r="D93" i="257" s="1"/>
  <c r="M92" i="257"/>
  <c r="L92" i="257"/>
  <c r="K92" i="257"/>
  <c r="J92" i="257"/>
  <c r="I92" i="257"/>
  <c r="H92" i="257"/>
  <c r="F92" i="257"/>
  <c r="E92" i="257"/>
  <c r="D56" i="257"/>
  <c r="D92" i="257" s="1"/>
  <c r="M91" i="257"/>
  <c r="L91" i="257"/>
  <c r="K91" i="257"/>
  <c r="J91" i="257"/>
  <c r="I91" i="257"/>
  <c r="H91" i="257"/>
  <c r="G91" i="257"/>
  <c r="F91" i="257"/>
  <c r="E91" i="257"/>
  <c r="D55" i="257"/>
  <c r="D91" i="257" s="1"/>
  <c r="M90" i="257"/>
  <c r="L90" i="257"/>
  <c r="K90" i="257"/>
  <c r="J90" i="257"/>
  <c r="I90" i="257"/>
  <c r="H90" i="257"/>
  <c r="G90" i="257"/>
  <c r="F90" i="257"/>
  <c r="E90" i="257"/>
  <c r="D54" i="257"/>
  <c r="D90" i="257" s="1"/>
  <c r="L89" i="257"/>
  <c r="K89" i="257"/>
  <c r="J89" i="257"/>
  <c r="I89" i="257"/>
  <c r="H89" i="257"/>
  <c r="G89" i="257"/>
  <c r="F89" i="257"/>
  <c r="E89" i="257"/>
  <c r="D53" i="257"/>
  <c r="D89" i="257" s="1"/>
  <c r="M88" i="257"/>
  <c r="L88" i="257"/>
  <c r="K88" i="257"/>
  <c r="J88" i="257"/>
  <c r="I88" i="257"/>
  <c r="H88" i="257"/>
  <c r="G88" i="257"/>
  <c r="F88" i="257"/>
  <c r="E88" i="257"/>
  <c r="D52" i="257"/>
  <c r="D88" i="257" s="1"/>
  <c r="M87" i="257"/>
  <c r="L51" i="257"/>
  <c r="L87" i="257" s="1"/>
  <c r="J51" i="257"/>
  <c r="J87" i="257" s="1"/>
  <c r="G87" i="257"/>
  <c r="F51" i="257"/>
  <c r="F87" i="257" s="1"/>
  <c r="E87" i="257"/>
  <c r="D51" i="257"/>
  <c r="D87" i="257" s="1"/>
  <c r="G43" i="257"/>
  <c r="E43" i="257"/>
  <c r="A43" i="257"/>
  <c r="E41" i="257"/>
  <c r="B41" i="257"/>
  <c r="A41" i="257"/>
  <c r="P34" i="257"/>
  <c r="M32" i="257"/>
  <c r="K32" i="257"/>
  <c r="I32" i="257"/>
  <c r="H32" i="257"/>
  <c r="G32" i="257"/>
  <c r="E32" i="257"/>
  <c r="P3" i="257"/>
  <c r="H35" i="196"/>
  <c r="P17" i="133"/>
  <c r="A63" i="133"/>
  <c r="A64" i="133"/>
  <c r="A59" i="291" s="1"/>
  <c r="P1" i="204"/>
  <c r="G88" i="265"/>
  <c r="E90" i="265"/>
  <c r="I87" i="265"/>
  <c r="I87" i="261"/>
  <c r="I87" i="258"/>
  <c r="P2" i="291" l="1"/>
  <c r="P5" i="266"/>
  <c r="A58" i="291"/>
  <c r="P95" i="266"/>
  <c r="P88" i="266"/>
  <c r="P87" i="262"/>
  <c r="P91" i="258"/>
  <c r="P88" i="257"/>
  <c r="P90" i="257"/>
  <c r="P98" i="258"/>
  <c r="P95" i="259"/>
  <c r="P97" i="259"/>
  <c r="P88" i="260"/>
  <c r="P92" i="260"/>
  <c r="P94" i="260"/>
  <c r="P96" i="260"/>
  <c r="P98" i="260"/>
  <c r="P90" i="261"/>
  <c r="P96" i="261"/>
  <c r="P98" i="261"/>
  <c r="P95" i="262"/>
  <c r="P88" i="263"/>
  <c r="P94" i="263"/>
  <c r="P96" i="263"/>
  <c r="P94" i="264"/>
  <c r="P98" i="264"/>
  <c r="P92" i="265"/>
  <c r="P90" i="266"/>
  <c r="P98" i="257"/>
  <c r="P93" i="258"/>
  <c r="P90" i="262"/>
  <c r="P97" i="262"/>
  <c r="P98" i="263"/>
  <c r="P92" i="266"/>
  <c r="P93" i="266"/>
  <c r="P91" i="257"/>
  <c r="P95" i="257"/>
  <c r="P88" i="258"/>
  <c r="P92" i="258"/>
  <c r="P95" i="258"/>
  <c r="P97" i="258"/>
  <c r="P92" i="259"/>
  <c r="P98" i="259"/>
  <c r="P95" i="260"/>
  <c r="P91" i="261"/>
  <c r="P95" i="261"/>
  <c r="P97" i="261"/>
  <c r="P94" i="262"/>
  <c r="P91" i="263"/>
  <c r="P89" i="265"/>
  <c r="P91" i="265"/>
  <c r="P94" i="265"/>
  <c r="P98" i="265"/>
  <c r="P89" i="266"/>
  <c r="P97" i="266"/>
  <c r="G63" i="262"/>
  <c r="M63" i="266"/>
  <c r="K63" i="260"/>
  <c r="K63" i="265"/>
  <c r="M63" i="258"/>
  <c r="M63" i="263"/>
  <c r="K87" i="264"/>
  <c r="P87" i="264" s="1"/>
  <c r="K63" i="264"/>
  <c r="M63" i="264"/>
  <c r="I96" i="262"/>
  <c r="P96" i="262" s="1"/>
  <c r="E99" i="266"/>
  <c r="M63" i="261"/>
  <c r="K63" i="261"/>
  <c r="G87" i="260"/>
  <c r="P87" i="260" s="1"/>
  <c r="P32" i="258"/>
  <c r="P35" i="258" s="1"/>
  <c r="P32" i="259"/>
  <c r="O65" i="259" s="1"/>
  <c r="I99" i="260"/>
  <c r="E63" i="266"/>
  <c r="P32" i="263"/>
  <c r="P35" i="263" s="1"/>
  <c r="H63" i="257"/>
  <c r="I63" i="260"/>
  <c r="H99" i="261"/>
  <c r="M99" i="260"/>
  <c r="P32" i="261"/>
  <c r="P35" i="261" s="1"/>
  <c r="I99" i="266"/>
  <c r="P32" i="262"/>
  <c r="I94" i="258"/>
  <c r="P94" i="258" s="1"/>
  <c r="H63" i="261"/>
  <c r="K99" i="261"/>
  <c r="P32" i="264"/>
  <c r="P32" i="266"/>
  <c r="P32" i="260"/>
  <c r="I63" i="263"/>
  <c r="M99" i="266"/>
  <c r="P32" i="265"/>
  <c r="H44" i="196"/>
  <c r="P40" i="196"/>
  <c r="P35" i="196"/>
  <c r="P2" i="204"/>
  <c r="P6" i="261"/>
  <c r="P6" i="266"/>
  <c r="A53" i="196"/>
  <c r="A72" i="13"/>
  <c r="P6" i="257"/>
  <c r="P5" i="257"/>
  <c r="A72" i="204"/>
  <c r="P5" i="264"/>
  <c r="P5" i="263"/>
  <c r="P5" i="265"/>
  <c r="P5" i="262"/>
  <c r="P5" i="258"/>
  <c r="P5" i="259"/>
  <c r="E94" i="257"/>
  <c r="P94" i="257" s="1"/>
  <c r="E63" i="257"/>
  <c r="E63" i="261"/>
  <c r="H93" i="262"/>
  <c r="P93" i="262" s="1"/>
  <c r="E95" i="263"/>
  <c r="P95" i="263" s="1"/>
  <c r="K91" i="266"/>
  <c r="P91" i="266" s="1"/>
  <c r="K63" i="266"/>
  <c r="G96" i="266"/>
  <c r="P96" i="266" s="1"/>
  <c r="G63" i="257"/>
  <c r="M89" i="257"/>
  <c r="P89" i="257" s="1"/>
  <c r="M63" i="257"/>
  <c r="G92" i="257"/>
  <c r="P92" i="257" s="1"/>
  <c r="I96" i="257"/>
  <c r="P96" i="257" s="1"/>
  <c r="K87" i="258"/>
  <c r="K99" i="258" s="1"/>
  <c r="K63" i="258"/>
  <c r="M87" i="259"/>
  <c r="M99" i="259" s="1"/>
  <c r="M63" i="259"/>
  <c r="I88" i="259"/>
  <c r="I63" i="259"/>
  <c r="I91" i="259"/>
  <c r="P91" i="259" s="1"/>
  <c r="G89" i="260"/>
  <c r="P89" i="260" s="1"/>
  <c r="G63" i="260"/>
  <c r="I92" i="262"/>
  <c r="I63" i="262"/>
  <c r="I88" i="264"/>
  <c r="P88" i="264" s="1"/>
  <c r="I93" i="264"/>
  <c r="P93" i="264" s="1"/>
  <c r="I95" i="264"/>
  <c r="P95" i="264" s="1"/>
  <c r="H97" i="264"/>
  <c r="P97" i="264" s="1"/>
  <c r="I63" i="257"/>
  <c r="I87" i="257"/>
  <c r="E88" i="259"/>
  <c r="G89" i="261"/>
  <c r="P89" i="261" s="1"/>
  <c r="K94" i="266"/>
  <c r="P94" i="266" s="1"/>
  <c r="K87" i="257"/>
  <c r="K99" i="257" s="1"/>
  <c r="K63" i="257"/>
  <c r="I63" i="258"/>
  <c r="K93" i="259"/>
  <c r="K99" i="259" s="1"/>
  <c r="K63" i="259"/>
  <c r="H96" i="259"/>
  <c r="P96" i="259" s="1"/>
  <c r="H99" i="260"/>
  <c r="E91" i="260"/>
  <c r="P91" i="260" s="1"/>
  <c r="K97" i="260"/>
  <c r="P97" i="260" s="1"/>
  <c r="H91" i="262"/>
  <c r="P91" i="262" s="1"/>
  <c r="H63" i="262"/>
  <c r="K89" i="263"/>
  <c r="K99" i="263" s="1"/>
  <c r="K63" i="263"/>
  <c r="G93" i="263"/>
  <c r="P93" i="263" s="1"/>
  <c r="G63" i="263"/>
  <c r="G97" i="263"/>
  <c r="P97" i="263" s="1"/>
  <c r="H88" i="265"/>
  <c r="H99" i="265" s="1"/>
  <c r="H63" i="265"/>
  <c r="E96" i="265"/>
  <c r="P96" i="265" s="1"/>
  <c r="E63" i="265"/>
  <c r="I97" i="265"/>
  <c r="P97" i="265" s="1"/>
  <c r="G87" i="266"/>
  <c r="P87" i="266" s="1"/>
  <c r="G63" i="266"/>
  <c r="H90" i="258"/>
  <c r="P90" i="258" s="1"/>
  <c r="H89" i="259"/>
  <c r="P89" i="259" s="1"/>
  <c r="G93" i="260"/>
  <c r="P93" i="260" s="1"/>
  <c r="M87" i="263"/>
  <c r="P87" i="263" s="1"/>
  <c r="M63" i="265"/>
  <c r="M87" i="265"/>
  <c r="M99" i="265" s="1"/>
  <c r="I93" i="265"/>
  <c r="P93" i="265" s="1"/>
  <c r="A71" i="13"/>
  <c r="P5" i="260"/>
  <c r="A52" i="196"/>
  <c r="P5" i="261"/>
  <c r="E87" i="261"/>
  <c r="P87" i="261" s="1"/>
  <c r="G97" i="257"/>
  <c r="P97" i="257" s="1"/>
  <c r="M99" i="258"/>
  <c r="E89" i="258"/>
  <c r="P89" i="258" s="1"/>
  <c r="E63" i="258"/>
  <c r="E96" i="258"/>
  <c r="P96" i="258" s="1"/>
  <c r="H87" i="259"/>
  <c r="H63" i="259"/>
  <c r="G88" i="259"/>
  <c r="G99" i="259" s="1"/>
  <c r="G63" i="259"/>
  <c r="M99" i="261"/>
  <c r="E93" i="261"/>
  <c r="P93" i="261" s="1"/>
  <c r="I94" i="261"/>
  <c r="I99" i="261" s="1"/>
  <c r="I63" i="261"/>
  <c r="K89" i="262"/>
  <c r="K99" i="262" s="1"/>
  <c r="K63" i="262"/>
  <c r="E98" i="262"/>
  <c r="P98" i="262" s="1"/>
  <c r="E92" i="263"/>
  <c r="P92" i="263" s="1"/>
  <c r="G90" i="264"/>
  <c r="P90" i="264" s="1"/>
  <c r="G63" i="264"/>
  <c r="M99" i="264"/>
  <c r="I91" i="264"/>
  <c r="P91" i="264" s="1"/>
  <c r="H92" i="264"/>
  <c r="P92" i="264" s="1"/>
  <c r="H63" i="264"/>
  <c r="I90" i="265"/>
  <c r="P90" i="265" s="1"/>
  <c r="I63" i="265"/>
  <c r="G95" i="265"/>
  <c r="G99" i="265" s="1"/>
  <c r="G63" i="265"/>
  <c r="H98" i="266"/>
  <c r="H99" i="266" s="1"/>
  <c r="G63" i="258"/>
  <c r="M63" i="260"/>
  <c r="M63" i="262"/>
  <c r="P6" i="259"/>
  <c r="G93" i="257"/>
  <c r="P93" i="257" s="1"/>
  <c r="G87" i="258"/>
  <c r="E94" i="259"/>
  <c r="P94" i="259" s="1"/>
  <c r="H63" i="260"/>
  <c r="E90" i="260"/>
  <c r="P90" i="260" s="1"/>
  <c r="E92" i="261"/>
  <c r="P92" i="261" s="1"/>
  <c r="E89" i="262"/>
  <c r="E63" i="262"/>
  <c r="E63" i="263"/>
  <c r="H63" i="263"/>
  <c r="I89" i="263"/>
  <c r="H90" i="263"/>
  <c r="P90" i="263" s="1"/>
  <c r="E63" i="264"/>
  <c r="I89" i="264"/>
  <c r="P89" i="264" s="1"/>
  <c r="K99" i="265"/>
  <c r="E63" i="260"/>
  <c r="E92" i="262"/>
  <c r="E96" i="264"/>
  <c r="P96" i="264" s="1"/>
  <c r="I63" i="266"/>
  <c r="P6" i="258"/>
  <c r="P6" i="263"/>
  <c r="P6" i="262"/>
  <c r="P6" i="265"/>
  <c r="A73" i="204"/>
  <c r="P6" i="264"/>
  <c r="P6" i="260"/>
  <c r="P32" i="257"/>
  <c r="H87" i="257"/>
  <c r="H63" i="258"/>
  <c r="E63" i="259"/>
  <c r="E90" i="259"/>
  <c r="P90" i="259" s="1"/>
  <c r="M99" i="262"/>
  <c r="G88" i="262"/>
  <c r="P88" i="262" s="1"/>
  <c r="I63" i="264"/>
  <c r="H63" i="266"/>
  <c r="G63" i="261"/>
  <c r="G88" i="261"/>
  <c r="P88" i="261" s="1"/>
  <c r="E87" i="265"/>
  <c r="O2" i="196"/>
  <c r="P4" i="266"/>
  <c r="H43" i="204"/>
  <c r="P4" i="261"/>
  <c r="P2" i="13"/>
  <c r="P4" i="257"/>
  <c r="P4" i="262"/>
  <c r="P4" i="264"/>
  <c r="P4" i="258"/>
  <c r="P4" i="260"/>
  <c r="P4" i="263"/>
  <c r="P4" i="265"/>
  <c r="P4" i="259"/>
  <c r="P87" i="265" l="1"/>
  <c r="P87" i="258"/>
  <c r="P93" i="259"/>
  <c r="P89" i="263"/>
  <c r="P87" i="259"/>
  <c r="P88" i="259"/>
  <c r="P98" i="266"/>
  <c r="P87" i="257"/>
  <c r="P99" i="257" s="1"/>
  <c r="P88" i="265"/>
  <c r="P94" i="261"/>
  <c r="P92" i="262"/>
  <c r="P89" i="262"/>
  <c r="P95" i="265"/>
  <c r="K99" i="264"/>
  <c r="G99" i="266"/>
  <c r="G99" i="263"/>
  <c r="E99" i="257"/>
  <c r="O65" i="263"/>
  <c r="P65" i="263" s="1"/>
  <c r="O65" i="258"/>
  <c r="O101" i="258" s="1"/>
  <c r="P101" i="258" s="1"/>
  <c r="O65" i="261"/>
  <c r="O101" i="261" s="1"/>
  <c r="P101" i="261" s="1"/>
  <c r="I99" i="262"/>
  <c r="I99" i="265"/>
  <c r="M99" i="257"/>
  <c r="P35" i="259"/>
  <c r="I99" i="263"/>
  <c r="G99" i="264"/>
  <c r="K99" i="260"/>
  <c r="K99" i="266"/>
  <c r="I99" i="258"/>
  <c r="I99" i="257"/>
  <c r="P63" i="262"/>
  <c r="P63" i="258"/>
  <c r="P63" i="259"/>
  <c r="P35" i="260"/>
  <c r="O65" i="260"/>
  <c r="O65" i="266"/>
  <c r="P35" i="266"/>
  <c r="O65" i="262"/>
  <c r="P35" i="262"/>
  <c r="P63" i="260"/>
  <c r="P63" i="264"/>
  <c r="O65" i="265"/>
  <c r="P35" i="265"/>
  <c r="O65" i="264"/>
  <c r="P35" i="264"/>
  <c r="H99" i="264"/>
  <c r="P44" i="196"/>
  <c r="P63" i="265"/>
  <c r="E99" i="262"/>
  <c r="E99" i="260"/>
  <c r="P63" i="263"/>
  <c r="G99" i="260"/>
  <c r="P99" i="260"/>
  <c r="I99" i="259"/>
  <c r="E99" i="258"/>
  <c r="H99" i="258"/>
  <c r="H99" i="259"/>
  <c r="M99" i="263"/>
  <c r="G99" i="261"/>
  <c r="E99" i="263"/>
  <c r="P63" i="257"/>
  <c r="H99" i="257"/>
  <c r="G99" i="258"/>
  <c r="P99" i="258"/>
  <c r="P63" i="266"/>
  <c r="E99" i="261"/>
  <c r="H99" i="262"/>
  <c r="E99" i="264"/>
  <c r="E99" i="259"/>
  <c r="I99" i="264"/>
  <c r="P63" i="261"/>
  <c r="O101" i="259"/>
  <c r="P101" i="259" s="1"/>
  <c r="P65" i="259"/>
  <c r="E99" i="265"/>
  <c r="G99" i="262"/>
  <c r="O65" i="257"/>
  <c r="P35" i="257"/>
  <c r="P99" i="264"/>
  <c r="H99" i="263"/>
  <c r="G99" i="257"/>
  <c r="P65" i="261" l="1"/>
  <c r="P66" i="261" s="1"/>
  <c r="P66" i="259"/>
  <c r="T81" i="259" s="1"/>
  <c r="O101" i="263"/>
  <c r="P101" i="263" s="1"/>
  <c r="P65" i="258"/>
  <c r="P66" i="258" s="1"/>
  <c r="P99" i="261"/>
  <c r="P102" i="261" s="1"/>
  <c r="P99" i="266"/>
  <c r="P65" i="260"/>
  <c r="P66" i="260" s="1"/>
  <c r="O101" i="260"/>
  <c r="P101" i="260" s="1"/>
  <c r="P102" i="260" s="1"/>
  <c r="P99" i="262"/>
  <c r="O101" i="264"/>
  <c r="P101" i="264" s="1"/>
  <c r="P102" i="264" s="1"/>
  <c r="P65" i="264"/>
  <c r="P66" i="264" s="1"/>
  <c r="P65" i="262"/>
  <c r="P66" i="262" s="1"/>
  <c r="O101" i="262"/>
  <c r="P101" i="262" s="1"/>
  <c r="O101" i="265"/>
  <c r="P101" i="265" s="1"/>
  <c r="P65" i="265"/>
  <c r="P66" i="265" s="1"/>
  <c r="O101" i="266"/>
  <c r="P101" i="266" s="1"/>
  <c r="P65" i="266"/>
  <c r="P66" i="266" s="1"/>
  <c r="T84" i="259"/>
  <c r="P99" i="259"/>
  <c r="P102" i="259" s="1"/>
  <c r="P102" i="258"/>
  <c r="P99" i="265"/>
  <c r="P66" i="263"/>
  <c r="P65" i="257"/>
  <c r="P66" i="257" s="1"/>
  <c r="O101" i="257"/>
  <c r="P101" i="257" s="1"/>
  <c r="P102" i="257" s="1"/>
  <c r="P99" i="263"/>
  <c r="S87" i="259" l="1"/>
  <c r="T87" i="259" s="1"/>
  <c r="J79" i="259"/>
  <c r="P102" i="266"/>
  <c r="P102" i="263"/>
  <c r="T84" i="258"/>
  <c r="J79" i="258"/>
  <c r="S87" i="258"/>
  <c r="T81" i="258"/>
  <c r="P102" i="265"/>
  <c r="J79" i="266"/>
  <c r="T84" i="266"/>
  <c r="T81" i="266"/>
  <c r="S87" i="266"/>
  <c r="T81" i="265"/>
  <c r="J79" i="265"/>
  <c r="S87" i="265"/>
  <c r="T84" i="265"/>
  <c r="T81" i="264"/>
  <c r="T84" i="264"/>
  <c r="S87" i="264"/>
  <c r="J79" i="264"/>
  <c r="S87" i="260"/>
  <c r="T81" i="260"/>
  <c r="T84" i="260"/>
  <c r="J79" i="260"/>
  <c r="T84" i="262"/>
  <c r="J79" i="262"/>
  <c r="T81" i="262"/>
  <c r="S87" i="262"/>
  <c r="P102" i="262"/>
  <c r="J79" i="263"/>
  <c r="T84" i="263"/>
  <c r="T81" i="263"/>
  <c r="S87" i="263"/>
  <c r="T81" i="257"/>
  <c r="J79" i="257"/>
  <c r="T84" i="257"/>
  <c r="S87" i="257"/>
  <c r="T81" i="261"/>
  <c r="S87" i="261"/>
  <c r="T84" i="261"/>
  <c r="J79" i="261"/>
  <c r="T87" i="258" l="1"/>
  <c r="T87" i="261"/>
  <c r="T87" i="262"/>
  <c r="T87" i="257"/>
  <c r="T87" i="264"/>
  <c r="T87" i="265"/>
  <c r="T87" i="260"/>
  <c r="T87" i="266"/>
  <c r="T87" i="263"/>
  <c r="P47" i="196" l="1"/>
  <c r="A47" i="196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<sst xmlns="http://schemas.openxmlformats.org/spreadsheetml/2006/main" count="1533" uniqueCount="183">
  <si>
    <t>Warsbergstraße 1</t>
  </si>
  <si>
    <t>99092 Erfurt</t>
  </si>
  <si>
    <t>förderung des Freistaats Thüringen mbH</t>
  </si>
  <si>
    <t></t>
  </si>
  <si>
    <t>GFAW - Gesellschaft für Arbeits- und Wirtschafts-</t>
  </si>
  <si>
    <t>bis:</t>
  </si>
  <si>
    <t>1.</t>
  </si>
  <si>
    <t>2.</t>
  </si>
  <si>
    <t>4.</t>
  </si>
  <si>
    <t>Zuwendungsempfänger/Anschrift</t>
  </si>
  <si>
    <t>Ort, Datum</t>
  </si>
  <si>
    <t>Verwendungsnachweis</t>
  </si>
  <si>
    <t>Siehe Fußnote 1 Seite 1 des Verwendungsnachweises.</t>
  </si>
  <si>
    <t>2.1</t>
  </si>
  <si>
    <t>Gesamtsumme der Finanzierung</t>
  </si>
  <si>
    <t>Betrag in €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</si>
  <si>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</si>
  <si>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</si>
  <si>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</si>
  <si>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</si>
  <si>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</si>
  <si>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</si>
  <si>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3.1</t>
  </si>
  <si>
    <t>3.2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</si>
  <si>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</si>
  <si>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</si>
  <si>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</si>
  <si>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 xml:space="preserve">Aktenzeichen: </t>
  </si>
  <si>
    <t xml:space="preserve">Verwendungsnachweis vom: </t>
  </si>
  <si>
    <t>Bescheid vom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</si>
  <si>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</si>
  <si>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</si>
  <si>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</si>
  <si>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</si>
  <si>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</si>
  <si>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</si>
  <si>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</si>
  <si>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Tag der
Zahlung</t>
  </si>
  <si>
    <t>Ausgaben</t>
  </si>
  <si>
    <t>z. B. mit WORD und fügen diesen unter Angabe des Aktenzeichens dem Verwendungsnachweis bei.</t>
  </si>
  <si>
    <t>Der Sachbericht ist als Anlage diesem Verwendungsnachweis beigefügt.</t>
  </si>
  <si>
    <t>SV-Beiträge
(Überweisung an KK)</t>
  </si>
  <si>
    <t>Lohnsteuer
(Überweisung an Finanzamt)</t>
  </si>
  <si>
    <t>Gesamtbetrag
in €</t>
  </si>
  <si>
    <t>Betrag
in €</t>
  </si>
  <si>
    <t>AG-Betrag
in €</t>
  </si>
  <si>
    <t>AN-Betrag
in €</t>
  </si>
  <si>
    <t>U1, U2, U3
in €</t>
  </si>
  <si>
    <t>Beschäftigungszeitraum im Projekt vom: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</si>
  <si>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</si>
  <si>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</si>
  <si>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</si>
  <si>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</si>
  <si>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</si>
  <si>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</si>
  <si>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</si>
  <si>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</si>
  <si>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</si>
  <si>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</si>
  <si>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</si>
  <si>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</si>
  <si>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</si>
  <si>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Erfolgt laut Zuwendungs-/Änderungsbescheid eine Begrenzung der zuwendungsfähigen Personalausgaben für o. g. Mitarbeiter/in aufgrund der Überschreitung der TV-L-Höchstgrenze?</t>
  </si>
  <si>
    <t>Bitte auswählen!</t>
  </si>
  <si>
    <t>Summe</t>
  </si>
  <si>
    <t>wöchentliche
Arbeitszeit
gemäß
Arbeitsvertrag
(in h):</t>
  </si>
  <si>
    <t>wöchentliche
Arbeitszeit
im Projekt
(in h):</t>
  </si>
  <si>
    <t>Hier sind keine Eintragungen vorzunehmen!</t>
  </si>
  <si>
    <t>I. Abrechnung der Personalausgaben gemäß Lohn-/Gehaltsabrechnung</t>
  </si>
  <si>
    <t>II. Berechnung der anteiligen Personalausgaben gemäß Arbeitszeit im Projekt</t>
  </si>
  <si>
    <t>III. Berechnung der anteiligen zuwendungsfähigen Personalausgaben gemäß Vergleichsentgelt nach TV-L</t>
  </si>
  <si>
    <t>Name, Vorname Mitarbeiter/in:</t>
  </si>
  <si>
    <t>Bitte beachten Sie, dass hier die Angaben zur wöchentlichen Arbeitszeit im Projekt einzutragen sind!</t>
  </si>
  <si>
    <t>Zwischensumme</t>
  </si>
  <si>
    <r>
      <t xml:space="preserve">Bitte beachten Sie, dass hier die im Rahmen des Arbeitsvertrages tatsächlich laut </t>
    </r>
    <r>
      <rPr>
        <b/>
        <i/>
        <sz val="9"/>
        <color indexed="10"/>
        <rFont val="Arial"/>
        <family val="2"/>
      </rPr>
      <t>Lohn-/Gehaltsabrechnung</t>
    </r>
    <r>
      <rPr>
        <i/>
        <sz val="9"/>
        <color indexed="10"/>
        <rFont val="Arial"/>
        <family val="2"/>
      </rPr>
      <t xml:space="preserve"> angefallenen Personalausgaben einzutragen sind (abzüglich eventl. Sanierungsgelder)!</t>
    </r>
  </si>
  <si>
    <t>Beitrag Berufsgenossenschaft</t>
  </si>
  <si>
    <t>Bedingung ist erfüllt für:</t>
  </si>
  <si>
    <t>Berechnung:</t>
  </si>
  <si>
    <t>bewilligte Personalausgaben</t>
  </si>
  <si>
    <t>beantragte Personalausgaben</t>
  </si>
  <si>
    <t>bewilligte Personalausgaben / beantragte Personalausgaben</t>
  </si>
  <si>
    <t>abgerechnete projektbezogene Personalausgaben</t>
  </si>
  <si>
    <t>bewilligte Personalausgaben / abgerechnete projektbezogene Personalausgaben</t>
  </si>
  <si>
    <r>
      <rPr>
        <b/>
        <u/>
        <sz val="9"/>
        <rFont val="Arial"/>
        <family val="2"/>
      </rPr>
      <t>beantragte</t>
    </r>
    <r>
      <rPr>
        <sz val="9"/>
        <rFont val="Arial"/>
        <family val="2"/>
      </rPr>
      <t xml:space="preserve">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</si>
  <si>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r>
      <rPr>
        <b/>
        <u/>
        <sz val="9"/>
        <rFont val="Arial"/>
        <family val="2"/>
      </rPr>
      <t>bewilligte</t>
    </r>
    <r>
      <rPr>
        <sz val="9"/>
        <rFont val="Arial"/>
        <family val="2"/>
      </rPr>
      <t xml:space="preserve"> zuwendungsfähige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</si>
  <si>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Fall 1</t>
  </si>
  <si>
    <t>Fall 2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</si>
  <si>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</si>
  <si>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</si>
  <si>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2.2</t>
  </si>
  <si>
    <t>1.1</t>
  </si>
  <si>
    <t>Zutreffendes bitte ankreuzen!</t>
  </si>
  <si>
    <t>Bitte den Namen zusätzlich in Druckbuchstaben angeben!</t>
  </si>
  <si>
    <t>rechtsverbindliche Unterschrift(en) des Zuwendungsempfängers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</si>
  <si>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</si>
  <si>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</si>
  <si>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</si>
  <si>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</si>
  <si>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</si>
  <si>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</si>
  <si>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</si>
  <si>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</si>
  <si>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</si>
  <si>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Durch den o. g. Zuwendungsbescheid/letzten Änderungsbescheid der GFAW 
wurde zur Finanzierung des o. g. Projektes insgesamt bewilligt: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</si>
  <si>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</si>
  <si>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</si>
  <si>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</si>
  <si>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</si>
  <si>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Zuwendungsfähige Ausgaben (in €)¹</t>
  </si>
  <si>
    <t>Finanzierung des Projektes - bezogen auf die zuwendungsfähigen Ausgaben (in €)¹</t>
  </si>
  <si>
    <t>1.2</t>
  </si>
  <si>
    <t>Anlage zur Ausgabenposition 1.1 Vergütung für Beratungsfachkräfte inkl. Sozialabgaben</t>
  </si>
  <si>
    <t>Nettozahlung inkl. vermögens-
wirksame Leistungen VWL
(Überweisung an Mitarbeiter)</t>
  </si>
  <si>
    <t>Altersvorsorge, Sonstiges</t>
  </si>
  <si>
    <t>Umlageerstattung Krankenkasse</t>
  </si>
  <si>
    <t>VWN Landesinvestitionsprogramm Kindertageseinrichtungen</t>
  </si>
  <si>
    <t>Gewährung einer Landeszuwendung gemäß Richtlinie zum 
Landesinvestitionsprogramm "Kindertageseinrichtungen" 2017 bis 2018</t>
  </si>
  <si>
    <t>Investition in Kindertageseinrichtung:</t>
  </si>
  <si>
    <t>KITA</t>
  </si>
  <si>
    <r>
      <t xml:space="preserve">Für die Erfüllung des Zuwendungszwecks entstanden Ausgaben in Höhe von:
</t>
    </r>
    <r>
      <rPr>
        <i/>
        <sz val="8"/>
        <color rgb="FF0070C0"/>
        <rFont val="Arial"/>
        <family val="2"/>
      </rPr>
      <t>(siehe zahlenmäßiger Nachweis der Ausgaben und Finanzierung)</t>
    </r>
  </si>
  <si>
    <t>Geben Sie eine aussagefähige Darstellung des durchgeführten Projektverlaufes und des Erfolges im Einzelnen im</t>
  </si>
  <si>
    <t>Abgleich zur Projektplanung. Abweichungen der Einnahmen und Ausgaben gegenüber dem Ausgaben- und</t>
  </si>
  <si>
    <t>Finanzierungsplan sind zu erläutern. Berichte externer Dritter sind beizufügen.</t>
  </si>
  <si>
    <t>Erstellen Sie Ihren Sachbericht im unten zur Verfügung gestelltem Textfeld oder schreiben Sie den Sachbericht</t>
  </si>
  <si>
    <t>Die Prüfung führte zu Beanstandungen.</t>
  </si>
  <si>
    <t>wenn ja, die Prüfung führte zu folgenden Beanstandungen:</t>
  </si>
  <si>
    <t>rechtsverbindliche Unterschrift(en) der Prüfeinrichtung</t>
  </si>
  <si>
    <t>3. Sachbericht</t>
  </si>
  <si>
    <t>4. Zahlenmäßiger Nachweis der Ausgaben und Finanzierung</t>
  </si>
  <si>
    <r>
      <t xml:space="preserve">Kindertageseinrichtung:
</t>
    </r>
    <r>
      <rPr>
        <i/>
        <sz val="8"/>
        <color rgb="FF0070C0"/>
        <rFont val="Arial"/>
        <family val="2"/>
      </rPr>
      <t>(Anschrift)</t>
    </r>
  </si>
  <si>
    <r>
      <t xml:space="preserve">Träger der Einrichtung:
</t>
    </r>
    <r>
      <rPr>
        <i/>
        <sz val="8"/>
        <color rgb="FF0070C0"/>
        <rFont val="Arial"/>
        <family val="2"/>
      </rPr>
      <t>(wenn nicht in kommunaler
Trägerschaft)
(Anschrift)</t>
    </r>
  </si>
  <si>
    <t>Bei der realisierten Investitions-
maßnahme handelte es sich um 
eine/n</t>
  </si>
  <si>
    <t>Bau (ohne Ausstattung)</t>
  </si>
  <si>
    <t>1.1.1</t>
  </si>
  <si>
    <t>Herrichten und Erschließen</t>
  </si>
  <si>
    <t>1.1.2</t>
  </si>
  <si>
    <t>Bauwerk-Baukonstruktionen</t>
  </si>
  <si>
    <t>1.1.3</t>
  </si>
  <si>
    <t>Bauwerk-technische Anlagen</t>
  </si>
  <si>
    <t>1.1.4</t>
  </si>
  <si>
    <t>Außenanlagen</t>
  </si>
  <si>
    <t>1.1.5</t>
  </si>
  <si>
    <t>Baunebenkosten</t>
  </si>
  <si>
    <t>Ausstattung</t>
  </si>
  <si>
    <t>Gesamtsumme der Ausgaben</t>
  </si>
  <si>
    <t>Abrechnung für</t>
  </si>
  <si>
    <t>Haushaltsjahr</t>
  </si>
  <si>
    <t>Gesamt-</t>
  </si>
  <si>
    <t>betrag</t>
  </si>
  <si>
    <t>Kommunale/Öffentliche Mittel</t>
  </si>
  <si>
    <t>Kommunale Mittel (Eigenmittel)</t>
  </si>
  <si>
    <t>Sonstige öffentliche Mittel</t>
  </si>
  <si>
    <t>Finanzierungsbeiträge Dritter</t>
  </si>
  <si>
    <r>
      <t>Landesmittel</t>
    </r>
    <r>
      <rPr>
        <sz val="9"/>
        <rFont val="Arial"/>
        <family val="2"/>
      </rPr>
      <t xml:space="preserve"> (bewilligte | ausgezahlte Zuwendung)</t>
    </r>
  </si>
  <si>
    <t>Mittel des Trägers der Einrichtung</t>
  </si>
  <si>
    <t>Anzahl der modernisierten Plätze in der Kindertageseinrichtung</t>
  </si>
  <si>
    <r>
      <t xml:space="preserve">Anzahl der Plätze </t>
    </r>
    <r>
      <rPr>
        <b/>
        <u/>
        <sz val="9"/>
        <rFont val="Arial"/>
        <family val="2"/>
      </rPr>
      <t>nach</t>
    </r>
    <r>
      <rPr>
        <b/>
        <sz val="9"/>
        <rFont val="Arial"/>
        <family val="2"/>
      </rPr>
      <t xml:space="preserve"> Umsetzung des Vorhabens</t>
    </r>
  </si>
  <si>
    <r>
      <t xml:space="preserve">Anzahl der neugeschaffenen Plätze in </t>
    </r>
    <r>
      <rPr>
        <b/>
        <u/>
        <sz val="9"/>
        <rFont val="Arial"/>
        <family val="2"/>
      </rPr>
      <t>allen</t>
    </r>
    <r>
      <rPr>
        <sz val="9"/>
        <rFont val="Arial"/>
        <family val="2"/>
      </rPr>
      <t xml:space="preserve"> Kindertageseinrichtungen auf dem Gebiet des Zuwendungsempfängers</t>
    </r>
  </si>
  <si>
    <t>Anzahl der Plätze in der Kindertageseinrichtung, die ohne Erhaltungsmaßnahmen weggefallen wären</t>
  </si>
  <si>
    <t>Anzahl der Plätze im Vergleich zum Vorjahr und 
bezogen auf die Plätze für Kinder von der Geburt bis zum Schuleintritt</t>
  </si>
  <si>
    <t>Erfolgte zur Erfüllung des Zuwendungszwecks eine Weitergabe der Zuwendung 
an den Träger der Einrichtung?</t>
  </si>
  <si>
    <t>Anzahl der neugeschaffenen Plätze in der Kindertageseinrichtung</t>
  </si>
  <si>
    <t>Anzahl der Plätze insgesamt in der Kindertageseinrichtung</t>
  </si>
  <si>
    <t>die in den Bestandsplänen enthaltenen Angaben mit der Örtlichkeit über-
einstimmen und die Zuwendung zweckentsprechend verwendet wurde.</t>
  </si>
  <si>
    <t>1. Allgemeine Angaben¹</t>
  </si>
  <si>
    <t>2. Angaben zum Projekt</t>
  </si>
  <si>
    <t>5. Erklärungen des Zuwendungsempfängers</t>
  </si>
  <si>
    <r>
      <t>6. Bescheinigung der eigenen Prüfeinrichtung</t>
    </r>
    <r>
      <rPr>
        <sz val="9"/>
        <rFont val="Arial"/>
        <family val="2"/>
      </rPr>
      <t xml:space="preserve"> (sofern erstellt)</t>
    </r>
  </si>
  <si>
    <t>Sonstige Mittel</t>
  </si>
  <si>
    <t>die Ausgaben notwendig waren und die Zuwendung wirtschaftlich und sparsam 
verwendet wurde.</t>
  </si>
  <si>
    <t>die vorgeschriebenen Prüfungen bzw. Gebrauchsabnahmen durchgeführt sowie die 
bauaufsichtlichen und sonstigen Bedingungen und Auflagen eingehalten wurden.</t>
  </si>
  <si>
    <t>Die Übereinstimmung mit den Büchern und den Belegen wird hiermit bestätigt.</t>
  </si>
  <si>
    <t xml:space="preserve">ihm bekannt ist, dass er sich wegen unrichtigen, unvollständigen oder unter-
lassenen Angaben über subventionserhebliche Tatsachen gemäß § 264 des 
Strafgesetzbuches wegen Subventionsbetruges strafbar machen kann. </t>
  </si>
  <si>
    <t>ihm der Gesetzestext des § 264 StGB sowie der §§ 3 - 5 des Subventionsgesetzes
(SubvG) mit den Antragsunterlagen übergeben wurde und er den Inhalt zur Kenntnis 
genommen hat.</t>
  </si>
  <si>
    <t>Der Zuwendungsempfänger bestätigt, dass</t>
  </si>
  <si>
    <t xml:space="preserve">ihm ferner bekannt ist, dass er verpflichtet ist, der Bewilligungsbehörde mitzuteilen, 
sobald sich Umstände ändern, die subventionserhebliche Tatsachen betreffen. </t>
  </si>
  <si>
    <t>V 1.1</t>
  </si>
  <si>
    <t>Ergänzung der Erklärung zum Datenschutz</t>
  </si>
  <si>
    <t>den betroffenen Personen im Sinne des Art. 4 DSGVO (z. B. Mitarbeiter/in, 
Ansprechpartner/in, Teilnehmer/in im Projekt) die Kenntnisnahme der 
allgemeinen "Datenschutzerklärung Förderverfahren" der GFAW bzw. auf 
den jeweiligen Empfänger orientierte "Datenschutzerklärung Förderverfahren" 
ermöglicht wurde.</t>
  </si>
  <si>
    <t>V 1.2</t>
  </si>
  <si>
    <t>Anpassung der Jahreszahlen im zahlenmäßigen Nachweis der Ausgaben und Finanzierung</t>
  </si>
  <si>
    <t>V 1.3</t>
  </si>
  <si>
    <t>Ergänzung einer Jahresscheibe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</si>
</sst>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i/>
      <u/>
      <sz val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000000"/>
      <name val="Tahoma"/>
      <family val="2"/>
    </font>
    <font>
      <i/>
      <sz val="8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CD5B5"/>
        <bgColor indexed="64"/>
      </patternFill>
    </fill>
    <fill>
      <patternFill patternType="solid">
        <fgColor indexed="43"/>
        <bgColor indexed="8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20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9" fontId="4" fillId="0" borderId="3" xfId="0" applyNumberFormat="1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5" fillId="13" borderId="5" xfId="23" applyNumberFormat="1" applyFont="1" applyFill="1" applyBorder="1" applyAlignment="1" applyProtection="1">
      <alignment horizontal="center" vertical="center"/>
      <protection hidden="1"/>
    </xf>
    <xf numFmtId="0" fontId="5" fillId="13" borderId="5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quotePrefix="1" applyNumberFormat="1" applyFont="1" applyBorder="1" applyAlignment="1" applyProtection="1">
      <alignment vertical="center"/>
      <protection hidden="1"/>
    </xf>
    <xf numFmtId="165" fontId="4" fillId="0" borderId="5" xfId="23" applyNumberFormat="1" applyFont="1" applyBorder="1" applyAlignment="1" applyProtection="1">
      <alignment horizontal="center" vertical="center"/>
      <protection hidden="1"/>
    </xf>
    <xf numFmtId="0" fontId="4" fillId="0" borderId="5" xfId="23" applyNumberFormat="1" applyFont="1" applyBorder="1" applyAlignment="1" applyProtection="1">
      <alignment horizontal="left" vertical="center" wrapText="1" indent="1"/>
      <protection hidden="1"/>
    </xf>
    <xf numFmtId="165" fontId="34" fillId="0" borderId="5" xfId="23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6" borderId="6" xfId="0" applyNumberFormat="1" applyFont="1" applyFill="1" applyBorder="1" applyAlignment="1" applyProtection="1">
      <alignment horizontal="left" vertical="center" indent="1"/>
      <protection hidden="1"/>
    </xf>
    <xf numFmtId="49" fontId="5" fillId="16" borderId="7" xfId="0" applyNumberFormat="1" applyFont="1" applyFill="1" applyBorder="1" applyAlignment="1" applyProtection="1">
      <alignment vertical="center" wrapText="1"/>
      <protection hidden="1"/>
    </xf>
    <xf numFmtId="49" fontId="5" fillId="16" borderId="8" xfId="0" applyNumberFormat="1" applyFont="1" applyFill="1" applyBorder="1" applyAlignment="1" applyProtection="1">
      <alignment vertical="center" wrapText="1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vertical="center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1" fontId="4" fillId="17" borderId="4" xfId="0" applyNumberFormat="1" applyFont="1" applyFill="1" applyBorder="1" applyAlignment="1" applyProtection="1">
      <alignment vertical="center"/>
      <protection hidden="1"/>
    </xf>
    <xf numFmtId="1" fontId="4" fillId="17" borderId="15" xfId="0" applyNumberFormat="1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top" wrapText="1" indent="1"/>
      <protection hidden="1"/>
    </xf>
    <xf numFmtId="0" fontId="4" fillId="17" borderId="2" xfId="0" applyFont="1" applyFill="1" applyBorder="1" applyAlignment="1" applyProtection="1">
      <alignment horizontal="left" vertical="top" wrapText="1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3" xfId="0" applyFont="1" applyFill="1" applyBorder="1" applyAlignment="1" applyProtection="1">
      <alignment horizontal="left" vertical="center" indent="1"/>
      <protection hidden="1"/>
    </xf>
    <xf numFmtId="0" fontId="4" fillId="17" borderId="17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29" applyFont="1" applyFill="1" applyBorder="1" applyAlignment="1" applyProtection="1">
      <alignment horizontal="left" vertical="center"/>
      <protection hidden="1"/>
    </xf>
    <xf numFmtId="0" fontId="4" fillId="18" borderId="6" xfId="29" applyFont="1" applyFill="1" applyBorder="1" applyAlignment="1" applyProtection="1">
      <alignment horizontal="left" vertical="center" indent="3"/>
      <protection hidden="1"/>
    </xf>
    <xf numFmtId="0" fontId="4" fillId="18" borderId="8" xfId="29" applyFont="1" applyFill="1" applyBorder="1" applyAlignment="1" applyProtection="1">
      <alignment horizontal="left" vertical="center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4" fillId="0" borderId="5" xfId="27" applyNumberFormat="1" applyFont="1" applyBorder="1" applyAlignment="1" applyProtection="1">
      <alignment horizontal="left" vertical="center" wrapText="1" indent="1"/>
      <protection hidden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19" fillId="0" borderId="0" xfId="24" applyFont="1" applyFill="1" applyBorder="1" applyAlignment="1" applyProtection="1">
      <alignment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29" fillId="0" borderId="0" xfId="24" applyNumberFormat="1" applyFont="1" applyFill="1" applyBorder="1" applyAlignment="1" applyProtection="1">
      <alignment vertical="top" wrapText="1"/>
      <protection hidden="1"/>
    </xf>
    <xf numFmtId="0" fontId="4" fillId="0" borderId="0" xfId="24" applyFont="1" applyFill="1" applyAlignment="1" applyProtection="1">
      <alignment vertical="center"/>
      <protection hidden="1"/>
    </xf>
    <xf numFmtId="0" fontId="33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14" fontId="4" fillId="11" borderId="5" xfId="24" applyNumberFormat="1" applyFont="1" applyFill="1" applyBorder="1" applyAlignment="1" applyProtection="1">
      <alignment horizontal="left" vertical="center" indent="1"/>
      <protection locked="0"/>
    </xf>
    <xf numFmtId="4" fontId="4" fillId="11" borderId="5" xfId="24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24" applyNumberFormat="1" applyFont="1" applyFill="1" applyBorder="1" applyAlignment="1" applyProtection="1">
      <alignment vertical="top" wrapText="1"/>
      <protection hidden="1"/>
    </xf>
    <xf numFmtId="165" fontId="4" fillId="0" borderId="18" xfId="24" applyNumberFormat="1" applyFont="1" applyFill="1" applyBorder="1" applyAlignment="1" applyProtection="1">
      <alignment horizontal="center" vertical="center"/>
      <protection hidden="1"/>
    </xf>
    <xf numFmtId="0" fontId="33" fillId="0" borderId="11" xfId="24" applyFont="1" applyFill="1" applyBorder="1" applyAlignment="1" applyProtection="1">
      <alignment vertical="center"/>
      <protection hidden="1"/>
    </xf>
    <xf numFmtId="165" fontId="4" fillId="11" borderId="19" xfId="24" applyNumberFormat="1" applyFont="1" applyFill="1" applyBorder="1" applyAlignment="1" applyProtection="1">
      <alignment horizontal="center" vertical="center"/>
      <protection locked="0"/>
    </xf>
    <xf numFmtId="165" fontId="4" fillId="0" borderId="19" xfId="24" applyNumberFormat="1" applyFont="1" applyFill="1" applyBorder="1" applyAlignment="1" applyProtection="1">
      <alignment horizontal="center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0" fontId="4" fillId="0" borderId="20" xfId="24" applyNumberFormat="1" applyFont="1" applyFill="1" applyBorder="1" applyAlignment="1" applyProtection="1">
      <alignment horizontal="left" vertical="center" indent="1"/>
      <protection hidden="1"/>
    </xf>
    <xf numFmtId="14" fontId="4" fillId="0" borderId="5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vertical="center"/>
      <protection hidden="1"/>
    </xf>
    <xf numFmtId="0" fontId="18" fillId="0" borderId="21" xfId="24" applyNumberFormat="1" applyFont="1" applyFill="1" applyBorder="1" applyAlignment="1" applyProtection="1">
      <alignment vertical="center" wrapText="1"/>
      <protection hidden="1"/>
    </xf>
    <xf numFmtId="0" fontId="18" fillId="0" borderId="0" xfId="24" applyNumberFormat="1" applyFont="1" applyFill="1" applyAlignment="1" applyProtection="1">
      <alignment vertical="center" wrapText="1"/>
      <protection hidden="1"/>
    </xf>
    <xf numFmtId="0" fontId="4" fillId="0" borderId="0" xfId="24" applyNumberFormat="1" applyFont="1" applyFill="1" applyAlignment="1" applyProtection="1">
      <alignment vertical="center"/>
      <protection hidden="1"/>
    </xf>
    <xf numFmtId="0" fontId="18" fillId="0" borderId="11" xfId="24" applyNumberFormat="1" applyFont="1" applyFill="1" applyBorder="1" applyAlignment="1" applyProtection="1">
      <alignment vertical="center" wrapText="1"/>
      <protection hidden="1"/>
    </xf>
    <xf numFmtId="0" fontId="4" fillId="0" borderId="11" xfId="24" applyNumberFormat="1" applyFont="1" applyFill="1" applyBorder="1" applyAlignment="1" applyProtection="1">
      <alignment horizontal="center" vertical="center" wrapText="1"/>
      <protection hidden="1"/>
    </xf>
    <xf numFmtId="0" fontId="5" fillId="16" borderId="6" xfId="24" applyFont="1" applyFill="1" applyBorder="1" applyAlignment="1" applyProtection="1">
      <alignment horizontal="left" vertical="center" indent="1"/>
      <protection hidden="1"/>
    </xf>
    <xf numFmtId="0" fontId="36" fillId="16" borderId="7" xfId="24" applyNumberFormat="1" applyFont="1" applyFill="1" applyBorder="1" applyAlignment="1" applyProtection="1">
      <alignment vertical="top" wrapText="1"/>
      <protection hidden="1"/>
    </xf>
    <xf numFmtId="0" fontId="29" fillId="16" borderId="7" xfId="24" applyNumberFormat="1" applyFont="1" applyFill="1" applyBorder="1" applyAlignment="1" applyProtection="1">
      <alignment vertical="top" wrapText="1"/>
      <protection hidden="1"/>
    </xf>
    <xf numFmtId="0" fontId="18" fillId="16" borderId="8" xfId="0" applyNumberFormat="1" applyFont="1" applyFill="1" applyBorder="1" applyAlignment="1" applyProtection="1">
      <alignment horizontal="right" vertical="top"/>
      <protection hidden="1"/>
    </xf>
    <xf numFmtId="0" fontId="36" fillId="0" borderId="4" xfId="24" applyNumberFormat="1" applyFont="1" applyFill="1" applyBorder="1" applyAlignment="1" applyProtection="1">
      <alignment horizontal="left" vertical="top" indent="1"/>
      <protection hidden="1"/>
    </xf>
    <xf numFmtId="0" fontId="36" fillId="0" borderId="0" xfId="24" applyNumberFormat="1" applyFont="1" applyFill="1" applyBorder="1" applyAlignment="1" applyProtection="1">
      <alignment horizontal="left" vertical="top" indent="1"/>
      <protection hidden="1"/>
    </xf>
    <xf numFmtId="0" fontId="36" fillId="0" borderId="4" xfId="24" applyNumberFormat="1" applyFont="1" applyFill="1" applyBorder="1" applyAlignment="1" applyProtection="1">
      <alignment horizontal="left" vertical="center" indent="1"/>
      <protection hidden="1"/>
    </xf>
    <xf numFmtId="0" fontId="36" fillId="0" borderId="0" xfId="24" applyNumberFormat="1" applyFont="1" applyFill="1" applyBorder="1" applyAlignment="1" applyProtection="1">
      <alignment horizontal="left" vertical="top" wrapText="1" indent="1"/>
      <protection hidden="1"/>
    </xf>
    <xf numFmtId="0" fontId="36" fillId="0" borderId="0" xfId="24" applyNumberFormat="1" applyFont="1" applyFill="1" applyBorder="1" applyAlignment="1" applyProtection="1">
      <alignment horizontal="left" vertical="center" indent="1"/>
      <protection hidden="1"/>
    </xf>
    <xf numFmtId="0" fontId="5" fillId="17" borderId="2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23" xfId="24" applyNumberFormat="1" applyFont="1" applyFill="1" applyBorder="1" applyAlignment="1" applyProtection="1">
      <alignment vertical="center"/>
      <protection hidden="1"/>
    </xf>
    <xf numFmtId="4" fontId="4" fillId="11" borderId="24" xfId="24" applyNumberFormat="1" applyFont="1" applyFill="1" applyBorder="1" applyAlignment="1" applyProtection="1">
      <alignment horizontal="right" vertical="center" indent="1"/>
      <protection locked="0"/>
    </xf>
    <xf numFmtId="0" fontId="5" fillId="16" borderId="7" xfId="24" applyFont="1" applyFill="1" applyBorder="1" applyAlignment="1" applyProtection="1">
      <alignment horizontal="left" vertical="center" indent="1"/>
      <protection hidden="1"/>
    </xf>
    <xf numFmtId="2" fontId="4" fillId="11" borderId="25" xfId="24" applyNumberFormat="1" applyFont="1" applyFill="1" applyBorder="1" applyAlignment="1" applyProtection="1">
      <alignment horizontal="right" vertical="center" indent="1"/>
      <protection locked="0"/>
    </xf>
    <xf numFmtId="49" fontId="4" fillId="0" borderId="2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7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8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9" xfId="24" applyNumberFormat="1" applyFont="1" applyFill="1" applyBorder="1" applyAlignment="1" applyProtection="1">
      <alignment horizontal="left" vertical="center" indent="1"/>
      <protection hidden="1"/>
    </xf>
    <xf numFmtId="0" fontId="4" fillId="17" borderId="20" xfId="24" applyNumberFormat="1" applyFont="1" applyFill="1" applyBorder="1" applyAlignment="1" applyProtection="1">
      <alignment horizontal="left" vertical="center" indent="1"/>
      <protection hidden="1"/>
    </xf>
    <xf numFmtId="0" fontId="4" fillId="0" borderId="7" xfId="24" applyNumberFormat="1" applyFont="1" applyFill="1" applyBorder="1" applyAlignment="1" applyProtection="1">
      <alignment horizontal="center" vertical="center"/>
      <protection hidden="1"/>
    </xf>
    <xf numFmtId="165" fontId="4" fillId="0" borderId="30" xfId="24" applyNumberFormat="1" applyFont="1" applyFill="1" applyBorder="1" applyAlignment="1" applyProtection="1">
      <alignment horizontal="center" vertical="center"/>
      <protection hidden="1"/>
    </xf>
    <xf numFmtId="165" fontId="4" fillId="11" borderId="30" xfId="24" applyNumberFormat="1" applyFont="1" applyFill="1" applyBorder="1" applyAlignment="1" applyProtection="1">
      <alignment horizontal="center" vertical="center"/>
      <protection locked="0"/>
    </xf>
    <xf numFmtId="4" fontId="4" fillId="11" borderId="31" xfId="24" applyNumberFormat="1" applyFont="1" applyFill="1" applyBorder="1" applyAlignment="1" applyProtection="1">
      <alignment horizontal="right" vertical="center" indent="1"/>
      <protection locked="0"/>
    </xf>
    <xf numFmtId="0" fontId="4" fillId="0" borderId="6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2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3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32" xfId="24" applyNumberFormat="1" applyFont="1" applyFill="1" applyBorder="1" applyAlignment="1" applyProtection="1">
      <alignment vertical="center"/>
      <protection hidden="1"/>
    </xf>
    <xf numFmtId="0" fontId="5" fillId="17" borderId="32" xfId="24" applyFont="1" applyFill="1" applyBorder="1" applyAlignment="1" applyProtection="1">
      <alignment horizontal="right" vertical="center" indent="1"/>
      <protection hidden="1"/>
    </xf>
    <xf numFmtId="0" fontId="4" fillId="0" borderId="7" xfId="24" applyNumberFormat="1" applyFont="1" applyFill="1" applyBorder="1" applyAlignment="1" applyProtection="1">
      <alignment horizontal="left" vertical="center" indent="1"/>
      <protection hidden="1"/>
    </xf>
    <xf numFmtId="165" fontId="4" fillId="0" borderId="7" xfId="24" applyNumberFormat="1" applyFont="1" applyFill="1" applyBorder="1" applyAlignment="1" applyProtection="1">
      <alignment horizontal="center" vertical="center"/>
      <protection hidden="1"/>
    </xf>
    <xf numFmtId="4" fontId="4" fillId="0" borderId="7" xfId="24" applyNumberFormat="1" applyFont="1" applyFill="1" applyBorder="1" applyAlignment="1" applyProtection="1">
      <alignment horizontal="right" vertical="center" indent="1"/>
      <protection hidden="1"/>
    </xf>
    <xf numFmtId="0" fontId="37" fillId="0" borderId="4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4" xfId="24" applyNumberFormat="1" applyFont="1" applyFill="1" applyBorder="1" applyAlignment="1" applyProtection="1">
      <alignment horizontal="right" vertical="center" indent="1"/>
      <protection hidden="1"/>
    </xf>
    <xf numFmtId="0" fontId="4" fillId="15" borderId="5" xfId="25" applyFill="1" applyBorder="1" applyAlignment="1" applyProtection="1">
      <alignment horizontal="left" vertical="center" indent="1"/>
      <protection locked="0"/>
    </xf>
    <xf numFmtId="0" fontId="4" fillId="0" borderId="0" xfId="24" applyFont="1" applyAlignment="1" applyProtection="1">
      <alignment horizontal="left" vertical="center" indent="1"/>
      <protection hidden="1"/>
    </xf>
    <xf numFmtId="0" fontId="37" fillId="0" borderId="0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5" xfId="24" applyNumberFormat="1" applyFont="1" applyFill="1" applyBorder="1" applyAlignment="1" applyProtection="1">
      <alignment horizontal="right" vertical="center" indent="1"/>
      <protection hidden="1"/>
    </xf>
    <xf numFmtId="4" fontId="5" fillId="17" borderId="36" xfId="24" applyNumberFormat="1" applyFont="1" applyFill="1" applyBorder="1" applyAlignment="1" applyProtection="1">
      <alignment horizontal="right" vertical="center" indent="1"/>
      <protection hidden="1"/>
    </xf>
    <xf numFmtId="4" fontId="4" fillId="11" borderId="25" xfId="24" applyNumberFormat="1" applyFont="1" applyFill="1" applyBorder="1" applyAlignment="1" applyProtection="1">
      <alignment horizontal="right" vertical="center" indent="1"/>
      <protection locked="0"/>
    </xf>
    <xf numFmtId="167" fontId="4" fillId="0" borderId="24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37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24" xfId="24" quotePrefix="1" applyNumberFormat="1" applyFont="1" applyFill="1" applyBorder="1" applyAlignment="1" applyProtection="1">
      <alignment horizontal="right" vertical="center" indent="1"/>
      <protection hidden="1"/>
    </xf>
    <xf numFmtId="167" fontId="4" fillId="0" borderId="37" xfId="24" quotePrefix="1" applyNumberFormat="1" applyFont="1" applyFill="1" applyBorder="1" applyAlignment="1" applyProtection="1">
      <alignment horizontal="right" vertical="center" indent="1"/>
      <protection hidden="1"/>
    </xf>
    <xf numFmtId="167" fontId="4" fillId="0" borderId="38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39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12" xfId="24" applyNumberFormat="1" applyFont="1" applyFill="1" applyBorder="1" applyAlignment="1" applyProtection="1">
      <alignment horizontal="right" vertical="center" indent="1"/>
      <protection hidden="1"/>
    </xf>
    <xf numFmtId="0" fontId="4" fillId="14" borderId="5" xfId="24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horizontal="left" vertical="center" indent="1"/>
      <protection hidden="1"/>
    </xf>
    <xf numFmtId="49" fontId="4" fillId="14" borderId="5" xfId="24" applyNumberFormat="1" applyFont="1" applyFill="1" applyBorder="1" applyAlignment="1" applyProtection="1">
      <alignment vertical="center"/>
      <protection hidden="1"/>
    </xf>
    <xf numFmtId="0" fontId="5" fillId="14" borderId="5" xfId="24" applyFont="1" applyFill="1" applyBorder="1" applyAlignment="1" applyProtection="1">
      <alignment vertical="center"/>
      <protection hidden="1"/>
    </xf>
    <xf numFmtId="0" fontId="4" fillId="14" borderId="9" xfId="24" applyFont="1" applyFill="1" applyBorder="1" applyAlignment="1" applyProtection="1">
      <alignment vertical="center"/>
      <protection hidden="1"/>
    </xf>
    <xf numFmtId="0" fontId="4" fillId="19" borderId="12" xfId="24" applyFont="1" applyFill="1" applyBorder="1" applyAlignment="1" applyProtection="1">
      <alignment horizontal="left" vertical="center" indent="1"/>
      <protection hidden="1"/>
    </xf>
    <xf numFmtId="0" fontId="4" fillId="19" borderId="14" xfId="24" applyFont="1" applyFill="1" applyBorder="1" applyAlignment="1" applyProtection="1">
      <alignment horizontal="left" vertical="center" indent="1"/>
      <protection hidden="1"/>
    </xf>
    <xf numFmtId="0" fontId="29" fillId="19" borderId="13" xfId="24" applyFont="1" applyFill="1" applyBorder="1" applyAlignment="1" applyProtection="1">
      <alignment horizontal="left" vertical="center" indent="1"/>
      <protection hidden="1"/>
    </xf>
    <xf numFmtId="0" fontId="18" fillId="19" borderId="16" xfId="24" applyFont="1" applyFill="1" applyBorder="1" applyAlignment="1" applyProtection="1">
      <alignment horizontal="left" vertical="center" indent="1"/>
      <protection hidden="1"/>
    </xf>
    <xf numFmtId="0" fontId="5" fillId="19" borderId="6" xfId="24" applyFont="1" applyFill="1" applyBorder="1" applyAlignment="1" applyProtection="1">
      <alignment horizontal="left" vertical="center" indent="1"/>
      <protection hidden="1"/>
    </xf>
    <xf numFmtId="0" fontId="5" fillId="19" borderId="7" xfId="24" applyFont="1" applyFill="1" applyBorder="1" applyAlignment="1" applyProtection="1">
      <alignment horizontal="left" vertical="center" indent="1"/>
      <protection hidden="1"/>
    </xf>
    <xf numFmtId="10" fontId="5" fillId="19" borderId="8" xfId="24" applyNumberFormat="1" applyFont="1" applyFill="1" applyBorder="1" applyAlignment="1" applyProtection="1">
      <alignment horizontal="right" vertical="center" indent="1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4" fontId="5" fillId="16" borderId="8" xfId="0" applyNumberFormat="1" applyFont="1" applyFill="1" applyBorder="1" applyAlignment="1" applyProtection="1">
      <alignment horizontal="right" vertical="center" indent="2"/>
      <protection hidden="1"/>
    </xf>
    <xf numFmtId="167" fontId="4" fillId="0" borderId="2" xfId="0" applyNumberFormat="1" applyFont="1" applyFill="1" applyBorder="1" applyAlignment="1" applyProtection="1">
      <alignment horizontal="right" vertical="center" indent="2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left" vertical="center" indent="1"/>
      <protection hidden="1"/>
    </xf>
    <xf numFmtId="49" fontId="4" fillId="0" borderId="13" xfId="0" applyNumberFormat="1" applyFont="1" applyBorder="1" applyAlignment="1" applyProtection="1">
      <alignment horizontal="left" vertical="center" indent="1"/>
      <protection hidden="1"/>
    </xf>
    <xf numFmtId="167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vertical="center"/>
      <protection hidden="1"/>
    </xf>
    <xf numFmtId="49" fontId="4" fillId="0" borderId="13" xfId="0" applyNumberFormat="1" applyFont="1" applyBorder="1" applyAlignment="1" applyProtection="1">
      <alignment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49" fontId="11" fillId="0" borderId="13" xfId="0" applyNumberFormat="1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8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10" fillId="0" borderId="0" xfId="29" applyFont="1" applyFill="1" applyBorder="1" applyAlignment="1" applyProtection="1">
      <alignment vertical="center"/>
      <protection hidden="1"/>
    </xf>
    <xf numFmtId="4" fontId="5" fillId="16" borderId="7" xfId="0" applyNumberFormat="1" applyFont="1" applyFill="1" applyBorder="1" applyAlignment="1" applyProtection="1">
      <alignment horizontal="right" vertical="center" indent="1"/>
      <protection hidden="1"/>
    </xf>
    <xf numFmtId="0" fontId="10" fillId="0" borderId="4" xfId="0" applyFont="1" applyFill="1" applyBorder="1" applyAlignment="1" applyProtection="1">
      <alignment horizontal="left" vertical="center"/>
    </xf>
    <xf numFmtId="4" fontId="4" fillId="15" borderId="40" xfId="0" applyNumberFormat="1" applyFont="1" applyFill="1" applyBorder="1" applyAlignment="1" applyProtection="1">
      <alignment horizontal="right" vertical="center" indent="1"/>
      <protection locked="0"/>
    </xf>
    <xf numFmtId="4" fontId="4" fillId="15" borderId="39" xfId="0" applyNumberFormat="1" applyFont="1" applyFill="1" applyBorder="1" applyAlignment="1" applyProtection="1">
      <alignment horizontal="right" vertical="center" indent="1"/>
      <protection locked="0"/>
    </xf>
    <xf numFmtId="167" fontId="5" fillId="0" borderId="12" xfId="0" applyNumberFormat="1" applyFont="1" applyFill="1" applyBorder="1" applyAlignment="1" applyProtection="1">
      <alignment horizontal="right" vertical="center" indent="1"/>
      <protection hidden="1"/>
    </xf>
    <xf numFmtId="4" fontId="4" fillId="15" borderId="42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29" applyFont="1" applyFill="1" applyBorder="1" applyAlignment="1" applyProtection="1">
      <alignment vertical="center"/>
      <protection hidden="1"/>
    </xf>
    <xf numFmtId="0" fontId="4" fillId="0" borderId="0" xfId="29" applyFont="1" applyFill="1" applyAlignment="1" applyProtection="1">
      <alignment vertical="center"/>
      <protection hidden="1"/>
    </xf>
    <xf numFmtId="0" fontId="2" fillId="0" borderId="14" xfId="29" applyFont="1" applyFill="1" applyBorder="1" applyAlignment="1" applyProtection="1">
      <alignment vertical="top"/>
      <protection hidden="1"/>
    </xf>
    <xf numFmtId="0" fontId="2" fillId="0" borderId="4" xfId="29" applyFont="1" applyFill="1" applyBorder="1" applyAlignment="1" applyProtection="1">
      <alignment vertical="top"/>
      <protection hidden="1"/>
    </xf>
    <xf numFmtId="0" fontId="2" fillId="0" borderId="15" xfId="29" applyFont="1" applyFill="1" applyBorder="1" applyAlignment="1" applyProtection="1">
      <alignment vertical="top"/>
      <protection hidden="1"/>
    </xf>
    <xf numFmtId="0" fontId="2" fillId="0" borderId="13" xfId="29" applyFont="1" applyFill="1" applyBorder="1" applyAlignment="1" applyProtection="1">
      <alignment vertical="top"/>
      <protection hidden="1"/>
    </xf>
    <xf numFmtId="0" fontId="2" fillId="0" borderId="0" xfId="29" applyFont="1" applyFill="1" applyBorder="1" applyAlignment="1" applyProtection="1">
      <alignment vertical="top"/>
      <protection hidden="1"/>
    </xf>
    <xf numFmtId="0" fontId="2" fillId="0" borderId="2" xfId="29" applyFont="1" applyFill="1" applyBorder="1" applyAlignment="1" applyProtection="1">
      <alignment vertical="top"/>
      <protection hidden="1"/>
    </xf>
    <xf numFmtId="0" fontId="2" fillId="0" borderId="16" xfId="29" applyFont="1" applyFill="1" applyBorder="1" applyAlignment="1" applyProtection="1">
      <alignment vertical="top"/>
      <protection hidden="1"/>
    </xf>
    <xf numFmtId="0" fontId="2" fillId="0" borderId="3" xfId="29" applyFont="1" applyFill="1" applyBorder="1" applyAlignment="1" applyProtection="1">
      <alignment vertical="top"/>
      <protection hidden="1"/>
    </xf>
    <xf numFmtId="0" fontId="2" fillId="0" borderId="17" xfId="29" applyFont="1" applyFill="1" applyBorder="1" applyAlignment="1" applyProtection="1">
      <alignment vertical="top"/>
      <protection hidden="1"/>
    </xf>
    <xf numFmtId="0" fontId="4" fillId="0" borderId="0" xfId="29" applyFont="1" applyAlignment="1" applyProtection="1">
      <alignment vertical="center"/>
      <protection hidden="1"/>
    </xf>
    <xf numFmtId="0" fontId="4" fillId="0" borderId="6" xfId="29" applyFont="1" applyFill="1" applyBorder="1" applyAlignment="1" applyProtection="1">
      <alignment horizontal="left" vertical="center" indent="1"/>
      <protection hidden="1"/>
    </xf>
    <xf numFmtId="0" fontId="2" fillId="0" borderId="7" xfId="29" applyFont="1" applyFill="1" applyBorder="1" applyAlignment="1" applyProtection="1">
      <alignment horizontal="left" vertical="center" indent="2"/>
      <protection hidden="1"/>
    </xf>
    <xf numFmtId="0" fontId="2" fillId="0" borderId="8" xfId="29" applyFont="1" applyFill="1" applyBorder="1" applyAlignment="1" applyProtection="1">
      <alignment horizontal="left" vertical="center" indent="2"/>
      <protection hidden="1"/>
    </xf>
    <xf numFmtId="0" fontId="4" fillId="10" borderId="6" xfId="29" applyNumberFormat="1" applyFont="1" applyFill="1" applyBorder="1" applyAlignment="1" applyProtection="1">
      <alignment horizontal="left" vertical="center" indent="1"/>
      <protection hidden="1"/>
    </xf>
    <xf numFmtId="0" fontId="2" fillId="10" borderId="7" xfId="29" applyNumberFormat="1" applyFont="1" applyFill="1" applyBorder="1" applyAlignment="1" applyProtection="1">
      <alignment horizontal="left" vertical="center" indent="2"/>
      <protection hidden="1"/>
    </xf>
    <xf numFmtId="0" fontId="2" fillId="10" borderId="8" xfId="29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4" fillId="0" borderId="13" xfId="29" applyFont="1" applyFill="1" applyBorder="1" applyAlignment="1" applyProtection="1">
      <alignment horizontal="right" vertical="center" indent="1"/>
      <protection hidden="1"/>
    </xf>
    <xf numFmtId="0" fontId="4" fillId="0" borderId="2" xfId="29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29" applyFont="1" applyFill="1" applyBorder="1" applyAlignment="1" applyProtection="1">
      <alignment horizontal="left" vertical="center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33" fillId="0" borderId="2" xfId="0" applyFont="1" applyFill="1" applyBorder="1" applyAlignment="1" applyProtection="1">
      <alignment horizontal="left" vertical="center"/>
      <protection hidden="1"/>
    </xf>
    <xf numFmtId="165" fontId="4" fillId="0" borderId="5" xfId="27" applyNumberFormat="1" applyFont="1" applyBorder="1" applyAlignment="1" applyProtection="1">
      <alignment horizontal="center" vertical="center"/>
      <protection hidden="1"/>
    </xf>
    <xf numFmtId="165" fontId="4" fillId="0" borderId="5" xfId="27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15" borderId="12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2" xfId="0" applyFont="1" applyFill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 applyProtection="1">
      <alignment horizontal="left" vertical="center"/>
      <protection hidden="1"/>
    </xf>
    <xf numFmtId="0" fontId="20" fillId="0" borderId="17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left" vertical="center"/>
      <protection hidden="1"/>
    </xf>
    <xf numFmtId="0" fontId="20" fillId="0" borderId="15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left" vertical="center" indent="1"/>
      <protection hidden="1"/>
    </xf>
    <xf numFmtId="0" fontId="4" fillId="0" borderId="13" xfId="26" applyFont="1" applyBorder="1" applyAlignment="1" applyProtection="1">
      <alignment vertical="center"/>
      <protection hidden="1"/>
    </xf>
    <xf numFmtId="0" fontId="4" fillId="0" borderId="13" xfId="29" applyFont="1" applyBorder="1" applyAlignment="1" applyProtection="1">
      <alignment vertical="center"/>
      <protection hidden="1"/>
    </xf>
    <xf numFmtId="0" fontId="5" fillId="13" borderId="7" xfId="26" applyFont="1" applyFill="1" applyBorder="1" applyAlignment="1" applyProtection="1">
      <alignment vertical="center"/>
      <protection hidden="1"/>
    </xf>
    <xf numFmtId="0" fontId="5" fillId="13" borderId="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26" xfId="0" applyFont="1" applyFill="1" applyBorder="1" applyAlignment="1" applyProtection="1">
      <alignment horizontal="left" vertical="center" indent="1"/>
      <protection hidden="1"/>
    </xf>
    <xf numFmtId="0" fontId="4" fillId="0" borderId="59" xfId="0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16" borderId="45" xfId="0" applyFont="1" applyFill="1" applyBorder="1" applyAlignment="1" applyProtection="1">
      <alignment horizontal="center" wrapText="1"/>
      <protection hidden="1"/>
    </xf>
    <xf numFmtId="14" fontId="8" fillId="16" borderId="47" xfId="0" applyNumberFormat="1" applyFont="1" applyFill="1" applyBorder="1" applyAlignment="1" applyProtection="1">
      <alignment horizontal="center" vertical="top" wrapText="1"/>
      <protection hidden="1"/>
    </xf>
    <xf numFmtId="14" fontId="4" fillId="0" borderId="0" xfId="24" applyNumberFormat="1" applyFont="1" applyFill="1" applyBorder="1" applyAlignment="1" applyProtection="1">
      <alignment horizontal="center" vertical="center"/>
      <protection hidden="1"/>
    </xf>
    <xf numFmtId="14" fontId="8" fillId="16" borderId="46" xfId="0" applyNumberFormat="1" applyFont="1" applyFill="1" applyBorder="1" applyAlignment="1" applyProtection="1">
      <alignment horizontal="center" vertical="top" wrapText="1"/>
      <protection hidden="1"/>
    </xf>
    <xf numFmtId="0" fontId="2" fillId="16" borderId="45" xfId="24" applyFont="1" applyFill="1" applyBorder="1" applyAlignment="1" applyProtection="1">
      <alignment horizontal="center" wrapText="1"/>
      <protection hidden="1"/>
    </xf>
    <xf numFmtId="0" fontId="2" fillId="16" borderId="46" xfId="24" applyFont="1" applyFill="1" applyBorder="1" applyAlignment="1" applyProtection="1">
      <alignment horizontal="center" vertical="center" wrapText="1"/>
      <protection hidden="1"/>
    </xf>
    <xf numFmtId="0" fontId="2" fillId="16" borderId="47" xfId="24" applyFont="1" applyFill="1" applyBorder="1" applyAlignment="1" applyProtection="1">
      <alignment horizontal="center" vertical="top"/>
      <protection hidden="1"/>
    </xf>
    <xf numFmtId="0" fontId="8" fillId="16" borderId="45" xfId="24" applyFont="1" applyFill="1" applyBorder="1" applyAlignment="1" applyProtection="1">
      <alignment horizontal="center" wrapText="1"/>
      <protection hidden="1"/>
    </xf>
    <xf numFmtId="0" fontId="8" fillId="16" borderId="46" xfId="24" applyFont="1" applyFill="1" applyBorder="1" applyAlignment="1" applyProtection="1">
      <alignment horizontal="center" vertical="center" wrapText="1"/>
      <protection hidden="1"/>
    </xf>
    <xf numFmtId="0" fontId="4" fillId="16" borderId="47" xfId="0" applyFont="1" applyFill="1" applyBorder="1"/>
    <xf numFmtId="4" fontId="4" fillId="20" borderId="39" xfId="24" applyNumberFormat="1" applyFont="1" applyFill="1" applyBorder="1" applyAlignment="1" applyProtection="1">
      <alignment horizontal="right" vertical="center" indent="1"/>
      <protection locked="0"/>
    </xf>
    <xf numFmtId="49" fontId="5" fillId="0" borderId="13" xfId="0" applyNumberFormat="1" applyFont="1" applyBorder="1" applyAlignment="1" applyProtection="1">
      <alignment horizontal="left" vertical="center" inden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vertical="center"/>
      <protection hidden="1"/>
    </xf>
    <xf numFmtId="4" fontId="4" fillId="20" borderId="40" xfId="24" applyNumberFormat="1" applyFont="1" applyFill="1" applyBorder="1" applyAlignment="1" applyProtection="1">
      <alignment horizontal="right" vertical="center" indent="1"/>
      <protection locked="0"/>
    </xf>
    <xf numFmtId="0" fontId="4" fillId="0" borderId="3" xfId="0" applyFont="1" applyBorder="1" applyAlignment="1" applyProtection="1">
      <alignment horizontal="center" wrapText="1"/>
      <protection hidden="1"/>
    </xf>
    <xf numFmtId="14" fontId="4" fillId="0" borderId="2" xfId="0" applyNumberFormat="1" applyFont="1" applyBorder="1" applyAlignment="1" applyProtection="1">
      <alignment horizontal="center" vertical="top" wrapText="1"/>
      <protection hidden="1"/>
    </xf>
    <xf numFmtId="0" fontId="4" fillId="16" borderId="7" xfId="0" applyFont="1" applyFill="1" applyBorder="1" applyAlignment="1" applyProtection="1">
      <alignment vertical="center"/>
      <protection hidden="1"/>
    </xf>
    <xf numFmtId="0" fontId="4" fillId="16" borderId="8" xfId="0" applyFont="1" applyFill="1" applyBorder="1" applyAlignment="1" applyProtection="1">
      <alignment vertical="center"/>
      <protection hidden="1"/>
    </xf>
    <xf numFmtId="0" fontId="5" fillId="16" borderId="6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60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horizontal="left" vertical="center" indent="1"/>
      <protection hidden="1"/>
    </xf>
    <xf numFmtId="0" fontId="4" fillId="0" borderId="46" xfId="0" applyFont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0" fontId="4" fillId="18" borderId="7" xfId="29" applyFont="1" applyFill="1" applyBorder="1" applyAlignment="1" applyProtection="1">
      <alignment horizontal="left" vertical="center" indent="2"/>
      <protection hidden="1"/>
    </xf>
    <xf numFmtId="0" fontId="4" fillId="0" borderId="57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58" xfId="0" applyFont="1" applyFill="1" applyBorder="1" applyAlignment="1" applyProtection="1">
      <alignment vertical="center"/>
      <protection hidden="1"/>
    </xf>
    <xf numFmtId="167" fontId="5" fillId="17" borderId="45" xfId="0" applyNumberFormat="1" applyFont="1" applyFill="1" applyBorder="1" applyAlignment="1" applyProtection="1">
      <alignment horizontal="right" vertical="center" indent="1"/>
      <protection hidden="1"/>
    </xf>
    <xf numFmtId="167" fontId="5" fillId="17" borderId="41" xfId="0" applyNumberFormat="1" applyFont="1" applyFill="1" applyBorder="1" applyAlignment="1" applyProtection="1">
      <alignment horizontal="right" vertical="center" indent="1"/>
      <protection hidden="1"/>
    </xf>
    <xf numFmtId="167" fontId="5" fillId="17" borderId="42" xfId="0" applyNumberFormat="1" applyFont="1" applyFill="1" applyBorder="1" applyAlignment="1" applyProtection="1">
      <alignment horizontal="right" vertical="center" indent="1"/>
      <protection hidden="1"/>
    </xf>
    <xf numFmtId="167" fontId="5" fillId="17" borderId="12" xfId="0" applyNumberFormat="1" applyFont="1" applyFill="1" applyBorder="1" applyAlignment="1" applyProtection="1">
      <alignment horizontal="right" vertical="center" indent="1"/>
      <protection hidden="1"/>
    </xf>
    <xf numFmtId="167" fontId="5" fillId="17" borderId="4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2" xfId="26" applyFont="1" applyFill="1" applyBorder="1" applyAlignment="1" applyProtection="1">
      <alignment vertical="top"/>
      <protection hidden="1"/>
    </xf>
    <xf numFmtId="0" fontId="4" fillId="0" borderId="14" xfId="26" applyFont="1" applyFill="1" applyBorder="1" applyAlignment="1" applyProtection="1">
      <alignment vertical="center" wrapText="1"/>
      <protection hidden="1"/>
    </xf>
    <xf numFmtId="0" fontId="18" fillId="0" borderId="0" xfId="26" applyFont="1" applyFill="1" applyBorder="1" applyAlignment="1" applyProtection="1">
      <alignment horizontal="center" vertical="center"/>
      <protection hidden="1"/>
    </xf>
    <xf numFmtId="0" fontId="39" fillId="11" borderId="3" xfId="0" applyFont="1" applyFill="1" applyBorder="1" applyAlignment="1" applyProtection="1">
      <alignment horizontal="left" vertical="center" wrapText="1" indent="1"/>
      <protection hidden="1"/>
    </xf>
    <xf numFmtId="0" fontId="39" fillId="11" borderId="17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0" fontId="22" fillId="0" borderId="0" xfId="23" applyNumberFormat="1" applyFont="1" applyBorder="1" applyAlignment="1" applyProtection="1">
      <alignment vertical="center"/>
      <protection hidden="1"/>
    </xf>
    <xf numFmtId="0" fontId="22" fillId="0" borderId="55" xfId="23" applyNumberFormat="1" applyFont="1" applyBorder="1" applyAlignment="1" applyProtection="1">
      <alignment vertical="center"/>
      <protection hidden="1"/>
    </xf>
    <xf numFmtId="0" fontId="23" fillId="0" borderId="56" xfId="23" applyNumberFormat="1" applyFont="1" applyBorder="1" applyAlignment="1" applyProtection="1">
      <alignment vertical="center"/>
      <protection hidden="1"/>
    </xf>
    <xf numFmtId="0" fontId="23" fillId="0" borderId="0" xfId="23" applyNumberFormat="1" applyFont="1" applyAlignment="1" applyProtection="1">
      <alignment vertical="center"/>
      <protection hidden="1"/>
    </xf>
    <xf numFmtId="0" fontId="4" fillId="11" borderId="64" xfId="0" applyFont="1" applyFill="1" applyBorder="1" applyAlignment="1" applyProtection="1">
      <alignment horizontal="left" vertical="center" wrapText="1" indent="1"/>
      <protection locked="0"/>
    </xf>
    <xf numFmtId="0" fontId="4" fillId="11" borderId="62" xfId="0" applyFont="1" applyFill="1" applyBorder="1" applyAlignment="1" applyProtection="1">
      <alignment horizontal="left" vertical="center" wrapText="1" indent="1"/>
      <protection locked="0"/>
    </xf>
    <xf numFmtId="0" fontId="4" fillId="11" borderId="16" xfId="0" applyFont="1" applyFill="1" applyBorder="1" applyAlignment="1" applyProtection="1">
      <alignment horizontal="left" vertical="center" wrapText="1" indent="1"/>
      <protection locked="0"/>
    </xf>
    <xf numFmtId="0" fontId="4" fillId="11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0" xfId="26" applyFont="1" applyFill="1" applyBorder="1" applyAlignment="1" applyProtection="1">
      <alignment wrapText="1"/>
      <protection hidden="1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29" applyNumberFormat="1" applyFont="1" applyFill="1" applyBorder="1" applyAlignment="1" applyProtection="1">
      <alignment horizontal="left" vertical="center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58" xfId="0" applyFont="1" applyFill="1" applyBorder="1" applyAlignment="1" applyProtection="1">
      <alignment horizontal="left" vertical="center" indent="1"/>
      <protection hidden="1"/>
    </xf>
    <xf numFmtId="0" fontId="39" fillId="11" borderId="62" xfId="0" applyFont="1" applyFill="1" applyBorder="1" applyAlignment="1" applyProtection="1">
      <alignment horizontal="left" vertical="center" wrapText="1" indent="1"/>
      <protection hidden="1"/>
    </xf>
    <xf numFmtId="0" fontId="39" fillId="11" borderId="63" xfId="0" applyFont="1" applyFill="1" applyBorder="1" applyAlignment="1" applyProtection="1">
      <alignment horizontal="left" vertical="center" wrapText="1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29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29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29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32" fillId="18" borderId="7" xfId="21" applyFont="1" applyFill="1" applyBorder="1" applyAlignment="1" applyProtection="1">
      <alignment horizontal="left" vertical="center" wrapText="1" indent="1"/>
      <protection locked="0"/>
    </xf>
    <xf numFmtId="0" fontId="32" fillId="18" borderId="8" xfId="21" applyFont="1" applyFill="1" applyBorder="1" applyAlignment="1" applyProtection="1">
      <alignment horizontal="left" vertical="center" wrapText="1" indent="1"/>
      <protection locked="0"/>
    </xf>
    <xf numFmtId="0" fontId="4" fillId="0" borderId="4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3" fontId="4" fillId="15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4" fillId="15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9" xfId="0" applyFont="1" applyFill="1" applyBorder="1" applyAlignment="1" applyProtection="1">
      <alignment horizontal="left" vertical="center" wrapText="1" indent="1"/>
      <protection hidden="1"/>
    </xf>
    <xf numFmtId="0" fontId="4" fillId="0" borderId="60" xfId="0" applyFont="1" applyFill="1" applyBorder="1" applyAlignment="1" applyProtection="1">
      <alignment horizontal="left" vertical="center" wrapText="1" indent="1"/>
      <protection hidden="1"/>
    </xf>
    <xf numFmtId="0" fontId="4" fillId="0" borderId="61" xfId="0" applyFont="1" applyFill="1" applyBorder="1" applyAlignment="1" applyProtection="1">
      <alignment horizontal="left" vertical="center" wrapText="1" indent="1"/>
      <protection hidden="1"/>
    </xf>
    <xf numFmtId="3" fontId="4" fillId="15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4" fillId="15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" fillId="16" borderId="6" xfId="0" applyFont="1" applyFill="1" applyBorder="1" applyAlignment="1" applyProtection="1">
      <alignment horizontal="left" vertical="center" wrapText="1" indent="1"/>
      <protection hidden="1"/>
    </xf>
    <xf numFmtId="0" fontId="5" fillId="16" borderId="7" xfId="0" applyFont="1" applyFill="1" applyBorder="1" applyAlignment="1" applyProtection="1">
      <alignment horizontal="left" vertical="center" wrapText="1" indent="1"/>
      <protection hidden="1"/>
    </xf>
    <xf numFmtId="0" fontId="5" fillId="16" borderId="8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26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4" fillId="11" borderId="59" xfId="0" applyFont="1" applyFill="1" applyBorder="1" applyAlignment="1" applyProtection="1">
      <alignment horizontal="left" vertical="center" wrapText="1" indent="1"/>
      <protection locked="0"/>
    </xf>
    <xf numFmtId="0" fontId="4" fillId="11" borderId="60" xfId="0" applyFont="1" applyFill="1" applyBorder="1" applyAlignment="1" applyProtection="1">
      <alignment horizontal="left" vertical="center" wrapText="1" indent="1"/>
      <protection locked="0"/>
    </xf>
    <xf numFmtId="0" fontId="39" fillId="11" borderId="60" xfId="0" applyFont="1" applyFill="1" applyBorder="1" applyAlignment="1" applyProtection="1">
      <alignment horizontal="left" vertical="center" wrapText="1" indent="1"/>
      <protection hidden="1"/>
    </xf>
    <xf numFmtId="0" fontId="39" fillId="11" borderId="61" xfId="0" applyFont="1" applyFill="1" applyBorder="1" applyAlignment="1" applyProtection="1">
      <alignment horizontal="left" vertical="center" wrapText="1" indent="1"/>
      <protection hidden="1"/>
    </xf>
    <xf numFmtId="3" fontId="4" fillId="15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4" fillId="15" borderId="58" xfId="0" applyNumberFormat="1" applyFont="1" applyFill="1" applyBorder="1" applyAlignment="1" applyProtection="1">
      <alignment horizontal="right" vertical="center" wrapText="1" indent="1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39" fillId="11" borderId="10" xfId="0" applyFont="1" applyFill="1" applyBorder="1" applyAlignment="1" applyProtection="1">
      <alignment horizontal="left" vertical="center" wrapText="1" indent="1"/>
      <protection hidden="1"/>
    </xf>
    <xf numFmtId="0" fontId="39" fillId="11" borderId="58" xfId="0" applyFont="1" applyFill="1" applyBorder="1" applyAlignment="1" applyProtection="1">
      <alignment horizontal="left" vertical="center" wrapText="1" indent="1"/>
      <protection hidden="1"/>
    </xf>
    <xf numFmtId="0" fontId="39" fillId="11" borderId="11" xfId="0" applyFont="1" applyFill="1" applyBorder="1" applyAlignment="1" applyProtection="1">
      <alignment horizontal="left" vertical="center" wrapText="1" indent="1"/>
      <protection hidden="1"/>
    </xf>
    <xf numFmtId="0" fontId="39" fillId="11" borderId="27" xfId="0" applyFont="1" applyFill="1" applyBorder="1" applyAlignment="1" applyProtection="1">
      <alignment horizontal="left" vertical="center" wrapText="1" indent="1"/>
      <protection hidden="1"/>
    </xf>
    <xf numFmtId="0" fontId="4" fillId="11" borderId="57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35" fillId="0" borderId="13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1" fontId="5" fillId="0" borderId="7" xfId="0" applyNumberFormat="1" applyFont="1" applyFill="1" applyBorder="1" applyAlignment="1" applyProtection="1">
      <alignment horizontal="center" vertical="center"/>
      <protection hidden="1"/>
    </xf>
    <xf numFmtId="1" fontId="5" fillId="0" borderId="8" xfId="0" applyNumberFormat="1" applyFont="1" applyFill="1" applyBorder="1" applyAlignment="1" applyProtection="1">
      <alignment horizontal="center" vertical="center"/>
      <protection hidden="1"/>
    </xf>
    <xf numFmtId="14" fontId="5" fillId="0" borderId="6" xfId="0" applyNumberFormat="1" applyFont="1" applyFill="1" applyBorder="1" applyAlignment="1" applyProtection="1">
      <alignment horizontal="center" vertical="center"/>
      <protection hidden="1"/>
    </xf>
    <xf numFmtId="14" fontId="5" fillId="0" borderId="7" xfId="0" applyNumberFormat="1" applyFont="1" applyFill="1" applyBorder="1" applyAlignment="1" applyProtection="1">
      <alignment horizontal="center" vertical="center"/>
      <protection hidden="1"/>
    </xf>
    <xf numFmtId="14" fontId="5" fillId="0" borderId="8" xfId="0" applyNumberFormat="1" applyFont="1" applyFill="1" applyBorder="1" applyAlignment="1" applyProtection="1">
      <alignment horizontal="center" vertical="center"/>
      <protection hidden="1"/>
    </xf>
    <xf numFmtId="4" fontId="5" fillId="16" borderId="6" xfId="0" applyNumberFormat="1" applyFont="1" applyFill="1" applyBorder="1" applyAlignment="1" applyProtection="1">
      <alignment horizontal="left" vertical="center" indent="1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0" fontId="4" fillId="15" borderId="25" xfId="0" applyFont="1" applyFill="1" applyBorder="1" applyAlignment="1" applyProtection="1">
      <alignment horizontal="left" vertical="center" indent="1"/>
      <protection locked="0"/>
    </xf>
    <xf numFmtId="0" fontId="4" fillId="15" borderId="11" xfId="0" applyFont="1" applyFill="1" applyBorder="1" applyAlignment="1" applyProtection="1">
      <alignment horizontal="left" vertical="center" indent="1"/>
      <protection locked="0"/>
    </xf>
    <xf numFmtId="0" fontId="4" fillId="11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4" fillId="15" borderId="0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26" applyFont="1" applyFill="1" applyBorder="1" applyAlignment="1" applyProtection="1">
      <alignment horizontal="right" vertical="center" wrapText="1" indent="1"/>
      <protection hidden="1"/>
    </xf>
    <xf numFmtId="0" fontId="2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11" borderId="20" xfId="24" applyNumberFormat="1" applyFont="1" applyFill="1" applyBorder="1" applyAlignment="1" applyProtection="1">
      <alignment horizontal="left" vertical="center" indent="1"/>
      <protection locked="0"/>
    </xf>
    <xf numFmtId="0" fontId="4" fillId="11" borderId="11" xfId="24" applyNumberFormat="1" applyFont="1" applyFill="1" applyBorder="1" applyAlignment="1" applyProtection="1">
      <alignment horizontal="left" vertical="center" indent="1"/>
      <protection locked="0"/>
    </xf>
    <xf numFmtId="0" fontId="4" fillId="11" borderId="21" xfId="24" applyNumberFormat="1" applyFont="1" applyFill="1" applyBorder="1" applyAlignment="1" applyProtection="1">
      <alignment horizontal="left" vertical="center" indent="1"/>
      <protection locked="0"/>
    </xf>
    <xf numFmtId="0" fontId="2" fillId="17" borderId="1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5" xfId="24" applyFont="1" applyFill="1" applyBorder="1" applyAlignment="1" applyProtection="1">
      <alignment horizontal="center" vertical="center" wrapText="1"/>
      <protection hidden="1"/>
    </xf>
    <xf numFmtId="0" fontId="2" fillId="17" borderId="46" xfId="24" applyFont="1" applyFill="1" applyBorder="1" applyAlignment="1" applyProtection="1">
      <alignment horizontal="center" vertical="center"/>
      <protection hidden="1"/>
    </xf>
    <xf numFmtId="0" fontId="2" fillId="17" borderId="47" xfId="24" applyFont="1" applyFill="1" applyBorder="1" applyAlignment="1" applyProtection="1">
      <alignment horizontal="center" vertical="center"/>
      <protection hidden="1"/>
    </xf>
    <xf numFmtId="0" fontId="2" fillId="17" borderId="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9" xfId="24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21" xfId="24" applyNumberFormat="1" applyFont="1" applyFill="1" applyBorder="1" applyAlignment="1" applyProtection="1">
      <alignment horizontal="left" vertical="center" indent="1"/>
      <protection hidden="1"/>
    </xf>
    <xf numFmtId="0" fontId="5" fillId="19" borderId="6" xfId="24" applyNumberFormat="1" applyFont="1" applyFill="1" applyBorder="1" applyAlignment="1" applyProtection="1">
      <alignment horizontal="center" vertical="center"/>
      <protection hidden="1"/>
    </xf>
    <xf numFmtId="0" fontId="5" fillId="19" borderId="7" xfId="24" applyNumberFormat="1" applyFont="1" applyFill="1" applyBorder="1" applyAlignment="1" applyProtection="1">
      <alignment horizontal="center" vertical="center"/>
      <protection hidden="1"/>
    </xf>
    <xf numFmtId="0" fontId="5" fillId="19" borderId="8" xfId="24" applyNumberFormat="1" applyFont="1" applyFill="1" applyBorder="1" applyAlignment="1" applyProtection="1">
      <alignment horizontal="center" vertical="center"/>
      <protection hidden="1"/>
    </xf>
    <xf numFmtId="0" fontId="4" fillId="19" borderId="4" xfId="24" applyFont="1" applyFill="1" applyBorder="1" applyAlignment="1" applyProtection="1">
      <alignment horizontal="left" vertical="center" indent="1"/>
      <protection hidden="1"/>
    </xf>
    <xf numFmtId="0" fontId="4" fillId="19" borderId="0" xfId="24" applyFont="1" applyFill="1" applyBorder="1" applyAlignment="1" applyProtection="1">
      <alignment horizontal="left" vertical="center" indent="1"/>
      <protection hidden="1"/>
    </xf>
    <xf numFmtId="0" fontId="4" fillId="19" borderId="3" xfId="24" applyFont="1" applyFill="1" applyBorder="1" applyAlignment="1" applyProtection="1">
      <alignment horizontal="left" vertical="center" indent="1"/>
      <protection hidden="1"/>
    </xf>
    <xf numFmtId="10" fontId="4" fillId="19" borderId="15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2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17" xfId="24" applyNumberFormat="1" applyFont="1" applyFill="1" applyBorder="1" applyAlignment="1" applyProtection="1">
      <alignment horizontal="right" vertical="center" indent="1"/>
      <protection hidden="1"/>
    </xf>
  </cellXfs>
  <cellStyles count="3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_Überarbeitete Abschnitte 11_10 2" xfId="29"/>
  </cellStyles>
  <dxfs count="25"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559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20</xdr:col>
      <xdr:colOff>0</xdr:colOff>
      <xdr:row>3</xdr:row>
      <xdr:rowOff>76200</xdr:rowOff>
    </xdr:to>
    <xdr:pic>
      <xdr:nvPicPr>
        <xdr:cNvPr id="5148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670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13</xdr:row>
          <xdr:rowOff>9525</xdr:rowOff>
        </xdr:from>
        <xdr:to>
          <xdr:col>17</xdr:col>
          <xdr:colOff>133350</xdr:colOff>
          <xdr:row>14</xdr:row>
          <xdr:rowOff>0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13</xdr:row>
          <xdr:rowOff>9525</xdr:rowOff>
        </xdr:from>
        <xdr:to>
          <xdr:col>18</xdr:col>
          <xdr:colOff>333375</xdr:colOff>
          <xdr:row>14</xdr:row>
          <xdr:rowOff>0</xdr:rowOff>
        </xdr:to>
        <xdr:sp macro="" textlink="">
          <xdr:nvSpPr>
            <xdr:cNvPr id="110595" name="Check Box 3" hidden="1">
              <a:extLst>
                <a:ext uri="{63B3BB69-23CF-44E3-9099-C40C66FF867C}">
                  <a14:compatExt spid="_x0000_s110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14</xdr:col>
          <xdr:colOff>133350</xdr:colOff>
          <xdr:row>17</xdr:row>
          <xdr:rowOff>0</xdr:rowOff>
        </xdr:to>
        <xdr:sp macro="" textlink="">
          <xdr:nvSpPr>
            <xdr:cNvPr id="110596" name="Check Box 4" hidden="1">
              <a:extLst>
                <a:ext uri="{63B3BB69-23CF-44E3-9099-C40C66FF867C}">
                  <a14:compatExt spid="_x0000_s110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14</xdr:col>
          <xdr:colOff>133350</xdr:colOff>
          <xdr:row>27</xdr:row>
          <xdr:rowOff>0</xdr:rowOff>
        </xdr:to>
        <xdr:sp macro="" textlink="">
          <xdr:nvSpPr>
            <xdr:cNvPr id="110597" name="Check Box 5" hidden="1">
              <a:extLst>
                <a:ext uri="{63B3BB69-23CF-44E3-9099-C40C66FF867C}">
                  <a14:compatExt spid="_x0000_s110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Renovierung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14</xdr:col>
          <xdr:colOff>133350</xdr:colOff>
          <xdr:row>19</xdr:row>
          <xdr:rowOff>0</xdr:rowOff>
        </xdr:to>
        <xdr:sp macro="" textlink="">
          <xdr:nvSpPr>
            <xdr:cNvPr id="110598" name="Check Box 6" hidden="1">
              <a:extLst>
                <a:ext uri="{63B3BB69-23CF-44E3-9099-C40C66FF867C}">
                  <a14:compatExt spid="_x0000_s110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14</xdr:col>
          <xdr:colOff>133350</xdr:colOff>
          <xdr:row>21</xdr:row>
          <xdr:rowOff>0</xdr:rowOff>
        </xdr:to>
        <xdr:sp macro="" textlink="">
          <xdr:nvSpPr>
            <xdr:cNvPr id="110599" name="Check Box 7" hidden="1">
              <a:extLst>
                <a:ext uri="{63B3BB69-23CF-44E3-9099-C40C66FF867C}">
                  <a14:compatExt spid="_x0000_s110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14</xdr:col>
          <xdr:colOff>133350</xdr:colOff>
          <xdr:row>23</xdr:row>
          <xdr:rowOff>0</xdr:rowOff>
        </xdr:to>
        <xdr:sp macro="" textlink="">
          <xdr:nvSpPr>
            <xdr:cNvPr id="110600" name="Check Box 8" hidden="1">
              <a:extLst>
                <a:ext uri="{63B3BB69-23CF-44E3-9099-C40C66FF867C}">
                  <a14:compatExt spid="_x0000_s110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Sanierung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14</xdr:col>
          <xdr:colOff>133350</xdr:colOff>
          <xdr:row>25</xdr:row>
          <xdr:rowOff>0</xdr:rowOff>
        </xdr:to>
        <xdr:sp macro="" textlink="">
          <xdr:nvSpPr>
            <xdr:cNvPr id="110601" name="Check Box 9" hidden="1">
              <a:extLst>
                <a:ext uri="{63B3BB69-23CF-44E3-9099-C40C66FF867C}">
                  <a14:compatExt spid="_x0000_s110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Modernisierung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14</xdr:col>
          <xdr:colOff>133350</xdr:colOff>
          <xdr:row>29</xdr:row>
          <xdr:rowOff>0</xdr:rowOff>
        </xdr:to>
        <xdr:sp macro="" textlink="">
          <xdr:nvSpPr>
            <xdr:cNvPr id="110602" name="Check Box 10" hidden="1">
              <a:extLst>
                <a:ext uri="{63B3BB69-23CF-44E3-9099-C40C66FF867C}">
                  <a14:compatExt spid="_x0000_s110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technische und inventarmäßige Ausstattung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57149</xdr:rowOff>
    </xdr:from>
    <xdr:to>
      <xdr:col>19</xdr:col>
      <xdr:colOff>57149</xdr:colOff>
      <xdr:row>67</xdr:row>
      <xdr:rowOff>0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0" y="2057399"/>
          <a:ext cx="6286499" cy="77724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1</xdr:col>
          <xdr:colOff>276225</xdr:colOff>
          <xdr:row>15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7</xdr:row>
          <xdr:rowOff>9525</xdr:rowOff>
        </xdr:from>
        <xdr:to>
          <xdr:col>17</xdr:col>
          <xdr:colOff>133350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</xdr:row>
          <xdr:rowOff>9525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9</xdr:row>
          <xdr:rowOff>9525</xdr:rowOff>
        </xdr:from>
        <xdr:to>
          <xdr:col>17</xdr:col>
          <xdr:colOff>133350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</xdr:row>
          <xdr:rowOff>9525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15</xdr:row>
          <xdr:rowOff>9525</xdr:rowOff>
        </xdr:from>
        <xdr:to>
          <xdr:col>17</xdr:col>
          <xdr:colOff>133350</xdr:colOff>
          <xdr:row>16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9525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17</xdr:col>
          <xdr:colOff>133350</xdr:colOff>
          <xdr:row>18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</xdr:row>
          <xdr:rowOff>9525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20</xdr:row>
          <xdr:rowOff>9525</xdr:rowOff>
        </xdr:from>
        <xdr:to>
          <xdr:col>17</xdr:col>
          <xdr:colOff>133350</xdr:colOff>
          <xdr:row>21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9525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22</xdr:row>
          <xdr:rowOff>9525</xdr:rowOff>
        </xdr:from>
        <xdr:to>
          <xdr:col>17</xdr:col>
          <xdr:colOff>133350</xdr:colOff>
          <xdr:row>23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22</xdr:row>
          <xdr:rowOff>9525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26</xdr:row>
          <xdr:rowOff>9525</xdr:rowOff>
        </xdr:from>
        <xdr:to>
          <xdr:col>17</xdr:col>
          <xdr:colOff>133350</xdr:colOff>
          <xdr:row>27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26</xdr:row>
          <xdr:rowOff>9525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29</xdr:row>
          <xdr:rowOff>9525</xdr:rowOff>
        </xdr:from>
        <xdr:to>
          <xdr:col>17</xdr:col>
          <xdr:colOff>133350</xdr:colOff>
          <xdr:row>30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29</xdr:row>
          <xdr:rowOff>9525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12</xdr:row>
          <xdr:rowOff>9525</xdr:rowOff>
        </xdr:from>
        <xdr:to>
          <xdr:col>17</xdr:col>
          <xdr:colOff>133350</xdr:colOff>
          <xdr:row>13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9525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49</xdr:row>
          <xdr:rowOff>9525</xdr:rowOff>
        </xdr:from>
        <xdr:to>
          <xdr:col>17</xdr:col>
          <xdr:colOff>133350</xdr:colOff>
          <xdr:row>50</xdr:row>
          <xdr:rowOff>0</xdr:rowOff>
        </xdr:to>
        <xdr:sp macro="" textlink="">
          <xdr:nvSpPr>
            <xdr:cNvPr id="74797" name="Check Box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49</xdr:row>
          <xdr:rowOff>9525</xdr:rowOff>
        </xdr:from>
        <xdr:to>
          <xdr:col>19</xdr:col>
          <xdr:colOff>0</xdr:colOff>
          <xdr:row>50</xdr:row>
          <xdr:rowOff>0</xdr:rowOff>
        </xdr:to>
        <xdr:sp macro="" textlink="">
          <xdr:nvSpPr>
            <xdr:cNvPr id="74798" name="Check Box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51</xdr:row>
          <xdr:rowOff>9525</xdr:rowOff>
        </xdr:from>
        <xdr:to>
          <xdr:col>17</xdr:col>
          <xdr:colOff>133350</xdr:colOff>
          <xdr:row>52</xdr:row>
          <xdr:rowOff>0</xdr:rowOff>
        </xdr:to>
        <xdr:sp macro="" textlink="">
          <xdr:nvSpPr>
            <xdr:cNvPr id="74799" name="Check Box 47" hidden="1">
              <a:extLst>
                <a:ext uri="{63B3BB69-23CF-44E3-9099-C40C66FF867C}">
                  <a14:compatExt spid="_x0000_s7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51</xdr:row>
          <xdr:rowOff>9525</xdr:rowOff>
        </xdr:from>
        <xdr:to>
          <xdr:col>19</xdr:col>
          <xdr:colOff>0</xdr:colOff>
          <xdr:row>52</xdr:row>
          <xdr:rowOff>0</xdr:rowOff>
        </xdr:to>
        <xdr:sp macro="" textlink="">
          <xdr:nvSpPr>
            <xdr:cNvPr id="74800" name="Check Box 48" hidden="1">
              <a:extLst>
                <a:ext uri="{63B3BB69-23CF-44E3-9099-C40C66FF867C}">
                  <a14:compatExt spid="_x0000_s7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33</xdr:row>
          <xdr:rowOff>9525</xdr:rowOff>
        </xdr:from>
        <xdr:to>
          <xdr:col>17</xdr:col>
          <xdr:colOff>133350</xdr:colOff>
          <xdr:row>34</xdr:row>
          <xdr:rowOff>0</xdr:rowOff>
        </xdr:to>
        <xdr:sp macro="" textlink="">
          <xdr:nvSpPr>
            <xdr:cNvPr id="74801" name="Check Box 49" hidden="1">
              <a:extLst>
                <a:ext uri="{63B3BB69-23CF-44E3-9099-C40C66FF867C}">
                  <a14:compatExt spid="_x0000_s7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33</xdr:row>
          <xdr:rowOff>9525</xdr:rowOff>
        </xdr:from>
        <xdr:to>
          <xdr:col>19</xdr:col>
          <xdr:colOff>0</xdr:colOff>
          <xdr:row>34</xdr:row>
          <xdr:rowOff>0</xdr:rowOff>
        </xdr:to>
        <xdr:sp macro="" textlink="">
          <xdr:nvSpPr>
            <xdr:cNvPr id="74802" name="Check Box 50" hidden="1">
              <a:extLst>
                <a:ext uri="{63B3BB69-23CF-44E3-9099-C40C66FF867C}">
                  <a14:compatExt spid="_x0000_s7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26" Type="http://schemas.openxmlformats.org/officeDocument/2006/relationships/ctrlProp" Target="../ctrlProps/ctrlProp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Relationship Id="rId27" Type="http://schemas.openxmlformats.org/officeDocument/2006/relationships/ctrlProp" Target="../ctrlProps/ctrlProp3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A13" sqref="A13"/>
    </sheetView>
  </sheetViews>
  <sheetFormatPr baseColWidth="10" defaultRowHeight="12" x14ac:dyDescent="0.2"/>
  <cols>
    <col min="1" max="1" width="10.7109375" style="49" customWidth="1"/>
    <col min="2" max="2" width="15.7109375" style="50" customWidth="1"/>
    <col min="3" max="3" width="78.7109375" style="49" customWidth="1"/>
    <col min="4" max="16384" width="11.42578125" style="49"/>
  </cols>
  <sheetData>
    <row r="1" spans="1:8" ht="15" customHeight="1" x14ac:dyDescent="0.2">
      <c r="B1" s="49"/>
    </row>
    <row r="2" spans="1:8" ht="15" customHeight="1" x14ac:dyDescent="0.2">
      <c r="A2" s="367" t="s">
        <v>31</v>
      </c>
      <c r="B2" s="367"/>
      <c r="C2" s="367"/>
    </row>
    <row r="3" spans="1:8" ht="15" customHeight="1" x14ac:dyDescent="0.2">
      <c r="A3" s="367"/>
      <c r="B3" s="367"/>
      <c r="C3" s="367"/>
    </row>
    <row r="4" spans="1:8" ht="15" customHeight="1" thickBot="1" x14ac:dyDescent="0.25">
      <c r="A4" s="368"/>
      <c r="B4" s="368"/>
      <c r="C4" s="368"/>
    </row>
    <row r="5" spans="1:8" ht="15" customHeight="1" thickTop="1" x14ac:dyDescent="0.2">
      <c r="A5" s="369" t="s">
        <v>115</v>
      </c>
      <c r="B5" s="369"/>
      <c r="C5" s="369"/>
    </row>
    <row r="6" spans="1:8" ht="15" customHeight="1" x14ac:dyDescent="0.2">
      <c r="A6" s="370"/>
      <c r="B6" s="370"/>
      <c r="C6" s="370"/>
    </row>
    <row r="7" spans="1:8" ht="15" customHeight="1" x14ac:dyDescent="0.2">
      <c r="F7" s="51"/>
    </row>
    <row r="8" spans="1:8" s="51" customFormat="1" ht="18" customHeight="1" x14ac:dyDescent="0.2">
      <c r="A8" s="52" t="s">
        <v>32</v>
      </c>
      <c r="B8" s="52" t="s">
        <v>30</v>
      </c>
      <c r="C8" s="53" t="s">
        <v>33</v>
      </c>
      <c r="D8" s="49"/>
      <c r="F8" s="54"/>
    </row>
    <row r="9" spans="1:8" s="51" customFormat="1" ht="24" customHeight="1" x14ac:dyDescent="0.2">
      <c r="A9" s="287" t="s">
        <v>34</v>
      </c>
      <c r="B9" s="286">
        <v>43320</v>
      </c>
      <c r="C9" s="95" t="s">
        <v>35</v>
      </c>
      <c r="D9" s="49"/>
      <c r="F9" s="49"/>
      <c r="G9" s="49"/>
    </row>
    <row r="10" spans="1:8" ht="24" customHeight="1" x14ac:dyDescent="0.2">
      <c r="A10" s="287" t="s">
        <v>176</v>
      </c>
      <c r="B10" s="286">
        <v>43756</v>
      </c>
      <c r="C10" s="95" t="s">
        <v>177</v>
      </c>
      <c r="H10" s="51"/>
    </row>
    <row r="11" spans="1:8" ht="24" customHeight="1" x14ac:dyDescent="0.2">
      <c r="A11" s="287" t="s">
        <v>179</v>
      </c>
      <c r="B11" s="286">
        <v>43892</v>
      </c>
      <c r="C11" s="95" t="s">
        <v>180</v>
      </c>
    </row>
    <row r="12" spans="1:8" ht="24" customHeight="1" x14ac:dyDescent="0.2">
      <c r="A12" s="287" t="s">
        <v>181</v>
      </c>
      <c r="B12" s="286">
        <v>44364</v>
      </c>
      <c r="C12" s="56" t="s">
        <v>182</v>
      </c>
    </row>
    <row r="13" spans="1:8" ht="24" customHeight="1" x14ac:dyDescent="0.2">
      <c r="A13" s="287"/>
      <c r="B13" s="55"/>
      <c r="C13" s="95"/>
    </row>
    <row r="14" spans="1:8" ht="24" customHeight="1" x14ac:dyDescent="0.2">
      <c r="A14" s="287"/>
      <c r="B14" s="286"/>
      <c r="C14" s="56"/>
    </row>
    <row r="15" spans="1:8" ht="24" customHeight="1" x14ac:dyDescent="0.2">
      <c r="A15" s="287"/>
      <c r="B15" s="55"/>
      <c r="C15" s="56"/>
    </row>
    <row r="16" spans="1:8" ht="24" customHeight="1" x14ac:dyDescent="0.2">
      <c r="A16" s="57"/>
      <c r="B16" s="55"/>
      <c r="C16" s="56"/>
    </row>
    <row r="17" spans="1:3" ht="24" customHeight="1" x14ac:dyDescent="0.2">
      <c r="A17" s="57"/>
      <c r="B17" s="55"/>
      <c r="C17" s="56"/>
    </row>
    <row r="18" spans="1:3" ht="24" customHeight="1" x14ac:dyDescent="0.2">
      <c r="A18" s="57"/>
      <c r="B18" s="55"/>
      <c r="C18" s="56"/>
    </row>
    <row r="19" spans="1:3" ht="24" customHeight="1" x14ac:dyDescent="0.2">
      <c r="A19" s="57"/>
      <c r="B19" s="55"/>
      <c r="C19" s="56"/>
    </row>
    <row r="20" spans="1:3" ht="24" customHeight="1" x14ac:dyDescent="0.2">
      <c r="A20" s="57"/>
      <c r="B20" s="55"/>
      <c r="C20" s="56"/>
    </row>
    <row r="21" spans="1:3" ht="24" customHeight="1" x14ac:dyDescent="0.2">
      <c r="A21" s="57"/>
      <c r="B21" s="55"/>
      <c r="C21" s="56"/>
    </row>
    <row r="22" spans="1:3" ht="24" customHeight="1" x14ac:dyDescent="0.2">
      <c r="A22" s="57"/>
      <c r="B22" s="55"/>
      <c r="C22" s="56"/>
    </row>
    <row r="23" spans="1:3" ht="24" customHeight="1" x14ac:dyDescent="0.2">
      <c r="A23" s="57"/>
      <c r="B23" s="55"/>
      <c r="C23" s="56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14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14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14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3" priority="3" stopIfTrue="1">
      <formula>$P$68="nein"</formula>
    </cfRule>
  </conditionalFormatting>
  <conditionalFormatting sqref="D51:D62 F51:F62 J51:J62 L51:L62 N65 D87:D98 F87:F98 J87:J98 L87:L98 N101 N87:N98 N51:N62">
    <cfRule type="cellIs" dxfId="1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15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15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15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1" priority="3" stopIfTrue="1">
      <formula>$P$68="nein"</formula>
    </cfRule>
  </conditionalFormatting>
  <conditionalFormatting sqref="D51:D62 F51:F62 J51:J62 L51:L62 N65 D87:D98 F87:F98 J87:J98 L87:L98 N101 N87:N98 N51:N62">
    <cfRule type="cellIs" dxfId="1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16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16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16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9" priority="3" stopIfTrue="1">
      <formula>$P$68="nein"</formula>
    </cfRule>
  </conditionalFormatting>
  <conditionalFormatting sqref="D51:D62 F51:F62 J51:J62 L51:L62 N65 D87:D98 F87:F98 J87:J98 L87:L98 N101 N87:N98 N51:N62">
    <cfRule type="cellIs" dxfId="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17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17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17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7" priority="3" stopIfTrue="1">
      <formula>$P$68="nein"</formula>
    </cfRule>
  </conditionalFormatting>
  <conditionalFormatting sqref="D51:D62 F51:F62 J51:J62 L51:L62 N65 D87:D98 F87:F98 J87:J98 L87:L98 N101 N87:N98 N51:N62">
    <cfRule type="cellIs" dxfId="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18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18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18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5" priority="3" stopIfTrue="1">
      <formula>$P$68="nein"</formula>
    </cfRule>
  </conditionalFormatting>
  <conditionalFormatting sqref="D51:D62 F51:F62 J51:J62 L51:L62 N65 D87:D98 F87:F98 J87:J98 L87:L98 N101 N87:N98 N51:N62">
    <cfRule type="cellIs" dxfId="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19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19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19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" priority="3" stopIfTrue="1">
      <formula>$P$68="nein"</formula>
    </cfRule>
  </conditionalFormatting>
  <conditionalFormatting sqref="D51:D62 F51:F62 J51:J62 L51:L62 N65 D87:D98 F87:F98 J87:J98 L87:L98 N101 N87:N98 N51:N62">
    <cfRule type="cellIs" dxfId="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20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20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20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" priority="3" stopIfTrue="1">
      <formula>$P$68="nein"</formula>
    </cfRule>
  </conditionalFormatting>
  <conditionalFormatting sqref="D51:D62 F51:F62 J51:J62 L51:L62 N65 D87:D98 F87:F98 J87:J98 L87:L98 N101 N87:N98 N51:N62">
    <cfRule type="cellIs" dxfId="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4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0.85546875" style="4" customWidth="1"/>
    <col min="2" max="19" width="5.140625" style="4" customWidth="1"/>
    <col min="20" max="20" width="0.85546875" style="4" customWidth="1"/>
    <col min="21" max="16384" width="11.42578125" style="4"/>
  </cols>
  <sheetData>
    <row r="1" spans="1:20" ht="15" customHeight="1" x14ac:dyDescent="0.2"/>
    <row r="2" spans="1:20" ht="15" customHeight="1" x14ac:dyDescent="0.2"/>
    <row r="3" spans="1:20" ht="15" customHeight="1" x14ac:dyDescent="0.2"/>
    <row r="4" spans="1:20" ht="15" customHeight="1" x14ac:dyDescent="0.2">
      <c r="A4" s="231" t="s">
        <v>9</v>
      </c>
    </row>
    <row r="5" spans="1:20" s="231" customFormat="1" ht="15" customHeight="1" x14ac:dyDescent="0.2">
      <c r="A5" s="380"/>
      <c r="B5" s="381"/>
      <c r="C5" s="381"/>
      <c r="D5" s="381"/>
      <c r="E5" s="381"/>
      <c r="F5" s="381"/>
      <c r="G5" s="381"/>
      <c r="H5" s="381"/>
      <c r="I5" s="381"/>
      <c r="J5" s="382"/>
    </row>
    <row r="6" spans="1:20" s="231" customFormat="1" ht="15" customHeight="1" x14ac:dyDescent="0.2">
      <c r="A6" s="383"/>
      <c r="B6" s="384"/>
      <c r="C6" s="384"/>
      <c r="D6" s="384"/>
      <c r="E6" s="384"/>
      <c r="F6" s="384"/>
      <c r="G6" s="384"/>
      <c r="H6" s="384"/>
      <c r="I6" s="384"/>
      <c r="J6" s="385"/>
    </row>
    <row r="7" spans="1:20" s="231" customFormat="1" ht="15" customHeight="1" x14ac:dyDescent="0.2">
      <c r="A7" s="383"/>
      <c r="B7" s="384"/>
      <c r="C7" s="384"/>
      <c r="D7" s="384"/>
      <c r="E7" s="384"/>
      <c r="F7" s="384"/>
      <c r="G7" s="384"/>
      <c r="H7" s="384"/>
      <c r="I7" s="384"/>
      <c r="J7" s="385"/>
    </row>
    <row r="8" spans="1:20" s="231" customFormat="1" ht="15" customHeight="1" x14ac:dyDescent="0.2">
      <c r="A8" s="383"/>
      <c r="B8" s="384"/>
      <c r="C8" s="384"/>
      <c r="D8" s="384"/>
      <c r="E8" s="384"/>
      <c r="F8" s="384"/>
      <c r="G8" s="384"/>
      <c r="H8" s="384"/>
      <c r="I8" s="384"/>
      <c r="J8" s="385"/>
    </row>
    <row r="9" spans="1:20" s="231" customFormat="1" ht="15" customHeight="1" x14ac:dyDescent="0.2">
      <c r="A9" s="386"/>
      <c r="B9" s="387"/>
      <c r="C9" s="387"/>
      <c r="D9" s="387"/>
      <c r="E9" s="387"/>
      <c r="F9" s="387"/>
      <c r="G9" s="387"/>
      <c r="H9" s="387"/>
      <c r="I9" s="387"/>
      <c r="J9" s="388"/>
    </row>
    <row r="10" spans="1:20" s="231" customFormat="1" ht="15" customHeight="1" x14ac:dyDescent="0.2">
      <c r="B10" s="232"/>
      <c r="C10" s="232"/>
      <c r="D10" s="232"/>
      <c r="E10" s="232"/>
      <c r="L10" s="212"/>
    </row>
    <row r="11" spans="1:20" s="231" customFormat="1" ht="15" customHeight="1" x14ac:dyDescent="0.2"/>
    <row r="12" spans="1:20" s="234" customFormat="1" ht="15" customHeight="1" x14ac:dyDescent="0.2">
      <c r="A12" s="233" t="s">
        <v>4</v>
      </c>
      <c r="B12" s="223"/>
      <c r="C12" s="223"/>
      <c r="D12" s="223"/>
      <c r="E12" s="223"/>
      <c r="F12" s="223"/>
      <c r="G12" s="223"/>
      <c r="H12" s="223"/>
      <c r="L12" s="235" t="s">
        <v>94</v>
      </c>
      <c r="M12" s="236"/>
      <c r="N12" s="236"/>
      <c r="O12" s="236"/>
      <c r="P12" s="236"/>
      <c r="Q12" s="236"/>
      <c r="R12" s="236"/>
      <c r="S12" s="236"/>
      <c r="T12" s="237"/>
    </row>
    <row r="13" spans="1:20" s="234" customFormat="1" ht="15" customHeight="1" x14ac:dyDescent="0.2">
      <c r="A13" s="233" t="s">
        <v>2</v>
      </c>
      <c r="B13" s="223"/>
      <c r="C13" s="223"/>
      <c r="D13" s="223"/>
      <c r="E13" s="223"/>
      <c r="F13" s="223"/>
      <c r="G13" s="223"/>
      <c r="H13" s="223"/>
      <c r="J13" s="223"/>
      <c r="L13" s="238"/>
      <c r="M13" s="239"/>
      <c r="N13" s="239"/>
      <c r="O13" s="239"/>
      <c r="P13" s="239"/>
      <c r="Q13" s="239"/>
      <c r="R13" s="239"/>
      <c r="S13" s="239"/>
      <c r="T13" s="240"/>
    </row>
    <row r="14" spans="1:20" s="234" customFormat="1" ht="15" customHeight="1" x14ac:dyDescent="0.2">
      <c r="A14" s="233" t="s">
        <v>0</v>
      </c>
      <c r="B14" s="223"/>
      <c r="C14" s="223"/>
      <c r="D14" s="223"/>
      <c r="E14" s="223"/>
      <c r="F14" s="223"/>
      <c r="G14" s="223"/>
      <c r="H14" s="223"/>
      <c r="I14" s="223"/>
      <c r="J14" s="223"/>
      <c r="L14" s="238"/>
      <c r="M14" s="239"/>
      <c r="N14" s="239"/>
      <c r="O14" s="239"/>
      <c r="P14" s="239"/>
      <c r="Q14" s="239"/>
      <c r="R14" s="239"/>
      <c r="S14" s="239"/>
      <c r="T14" s="240"/>
    </row>
    <row r="15" spans="1:20" s="234" customFormat="1" ht="15" customHeight="1" x14ac:dyDescent="0.2">
      <c r="A15" s="233" t="s">
        <v>1</v>
      </c>
      <c r="B15" s="223"/>
      <c r="C15" s="223"/>
      <c r="D15" s="223"/>
      <c r="E15" s="223"/>
      <c r="F15" s="223"/>
      <c r="G15" s="223"/>
      <c r="H15" s="223"/>
      <c r="I15" s="223"/>
      <c r="J15" s="223"/>
      <c r="L15" s="238"/>
      <c r="M15" s="239"/>
      <c r="N15" s="239"/>
      <c r="O15" s="239"/>
      <c r="P15" s="239"/>
      <c r="Q15" s="239"/>
      <c r="R15" s="239"/>
      <c r="S15" s="239"/>
      <c r="T15" s="240"/>
    </row>
    <row r="16" spans="1:20" s="234" customFormat="1" ht="15" customHeight="1" x14ac:dyDescent="0.2">
      <c r="B16" s="223"/>
      <c r="C16" s="223"/>
      <c r="D16" s="223"/>
      <c r="E16" s="223"/>
      <c r="F16" s="223"/>
      <c r="G16" s="223"/>
      <c r="H16" s="223"/>
      <c r="I16" s="223"/>
      <c r="J16" s="223"/>
      <c r="L16" s="241"/>
      <c r="M16" s="242"/>
      <c r="N16" s="242"/>
      <c r="O16" s="242"/>
      <c r="P16" s="242"/>
      <c r="Q16" s="242"/>
      <c r="R16" s="242"/>
      <c r="S16" s="242"/>
      <c r="T16" s="243"/>
    </row>
    <row r="17" spans="1:20" s="244" customFormat="1" ht="18" customHeight="1" x14ac:dyDescent="0.2">
      <c r="A17" s="234"/>
      <c r="B17" s="234"/>
      <c r="C17" s="234"/>
      <c r="D17" s="234"/>
      <c r="E17" s="234"/>
      <c r="F17" s="223"/>
      <c r="G17" s="223"/>
      <c r="H17" s="223"/>
      <c r="I17" s="223"/>
      <c r="J17" s="223"/>
      <c r="L17" s="245" t="s">
        <v>95</v>
      </c>
      <c r="M17" s="246"/>
      <c r="N17" s="246"/>
      <c r="O17" s="247"/>
      <c r="P17" s="392">
        <f ca="1">TODAY()</f>
        <v>44364</v>
      </c>
      <c r="Q17" s="392"/>
      <c r="R17" s="392"/>
      <c r="S17" s="392"/>
      <c r="T17" s="392"/>
    </row>
    <row r="18" spans="1:20" ht="20.100000000000001" customHeight="1" x14ac:dyDescent="0.2">
      <c r="L18" s="248" t="s">
        <v>27</v>
      </c>
      <c r="M18" s="249"/>
      <c r="N18" s="249"/>
      <c r="O18" s="250"/>
      <c r="P18" s="389" t="s">
        <v>118</v>
      </c>
      <c r="Q18" s="390"/>
      <c r="R18" s="390"/>
      <c r="S18" s="390"/>
      <c r="T18" s="391"/>
    </row>
    <row r="19" spans="1:20" s="6" customFormat="1" ht="1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0.100000000000001" customHeight="1" x14ac:dyDescent="0.2">
      <c r="A20" s="402" t="s">
        <v>11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4"/>
    </row>
    <row r="21" spans="1:20" ht="12" customHeight="1" x14ac:dyDescent="0.2">
      <c r="A21" s="393" t="s">
        <v>116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5"/>
    </row>
    <row r="22" spans="1:20" ht="12" customHeight="1" x14ac:dyDescent="0.2">
      <c r="A22" s="396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8"/>
    </row>
    <row r="23" spans="1:20" ht="12" customHeight="1" x14ac:dyDescent="0.2">
      <c r="A23" s="399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1"/>
    </row>
    <row r="24" spans="1:20" ht="12" customHeight="1" x14ac:dyDescent="0.2">
      <c r="C24" s="6"/>
      <c r="D24" s="6"/>
      <c r="E24" s="6"/>
      <c r="F24" s="6"/>
      <c r="G24" s="6"/>
      <c r="H24" s="6"/>
      <c r="I24" s="6"/>
      <c r="J24" s="6"/>
      <c r="K24" s="6"/>
      <c r="T24" s="9"/>
    </row>
    <row r="25" spans="1:20" s="251" customFormat="1" ht="15" customHeight="1" x14ac:dyDescent="0.2">
      <c r="A25" s="209"/>
      <c r="B25" s="314" t="s">
        <v>164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1"/>
    </row>
    <row r="26" spans="1:20" s="231" customFormat="1" ht="5.0999999999999996" customHeight="1" x14ac:dyDescent="0.2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4"/>
      <c r="T26" s="255"/>
    </row>
    <row r="27" spans="1:20" s="251" customFormat="1" ht="18" customHeight="1" x14ac:dyDescent="0.2">
      <c r="A27" s="312"/>
      <c r="B27" s="212" t="s">
        <v>96</v>
      </c>
      <c r="C27" s="359"/>
      <c r="D27" s="359"/>
      <c r="E27" s="359"/>
      <c r="F27" s="360"/>
      <c r="G27" s="405" t="s">
        <v>117</v>
      </c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7"/>
      <c r="T27" s="220"/>
    </row>
    <row r="28" spans="1:20" s="251" customFormat="1" ht="18" customHeight="1" x14ac:dyDescent="0.2">
      <c r="A28" s="312"/>
      <c r="B28" s="359"/>
      <c r="C28" s="359"/>
      <c r="D28" s="359"/>
      <c r="E28" s="359"/>
      <c r="F28" s="359"/>
      <c r="G28" s="371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408" t="str">
        <f>IF(G28="","Name","")</f>
        <v>Name</v>
      </c>
      <c r="S28" s="409"/>
      <c r="T28" s="220"/>
    </row>
    <row r="29" spans="1:20" s="251" customFormat="1" ht="18" customHeight="1" x14ac:dyDescent="0.2">
      <c r="A29" s="312"/>
      <c r="B29" s="359"/>
      <c r="C29" s="359"/>
      <c r="D29" s="359"/>
      <c r="E29" s="359"/>
      <c r="F29" s="359"/>
      <c r="G29" s="373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63"/>
      <c r="S29" s="364"/>
      <c r="T29" s="220"/>
    </row>
    <row r="30" spans="1:20" s="251" customFormat="1" ht="5.0999999999999996" customHeight="1" x14ac:dyDescent="0.2">
      <c r="A30" s="312"/>
      <c r="B30" s="214"/>
      <c r="C30" s="292"/>
      <c r="D30" s="292"/>
      <c r="E30" s="29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20"/>
    </row>
    <row r="31" spans="1:20" s="244" customFormat="1" ht="18" customHeight="1" x14ac:dyDescent="0.2">
      <c r="A31" s="313"/>
      <c r="B31" s="223" t="s">
        <v>16</v>
      </c>
      <c r="C31" s="212"/>
      <c r="D31" s="212"/>
      <c r="E31" s="256"/>
      <c r="G31" s="413"/>
      <c r="H31" s="414"/>
      <c r="I31" s="414"/>
      <c r="J31" s="414"/>
      <c r="K31" s="415"/>
      <c r="L31" s="256"/>
      <c r="M31" s="257" t="s">
        <v>97</v>
      </c>
      <c r="N31" s="413"/>
      <c r="O31" s="414"/>
      <c r="P31" s="414"/>
      <c r="Q31" s="414"/>
      <c r="R31" s="414"/>
      <c r="S31" s="415"/>
      <c r="T31" s="258"/>
    </row>
    <row r="32" spans="1:20" s="231" customFormat="1" ht="5.0999999999999996" customHeight="1" x14ac:dyDescent="0.2">
      <c r="A32" s="259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5"/>
    </row>
    <row r="33" spans="1:20" s="244" customFormat="1" ht="18" customHeight="1" x14ac:dyDescent="0.2">
      <c r="A33" s="313"/>
      <c r="B33" s="223" t="s">
        <v>98</v>
      </c>
      <c r="C33" s="260"/>
      <c r="D33" s="260"/>
      <c r="E33" s="256"/>
      <c r="G33" s="416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8"/>
      <c r="T33" s="258"/>
    </row>
    <row r="34" spans="1:20" s="231" customFormat="1" ht="5.0999999999999996" customHeight="1" x14ac:dyDescent="0.2">
      <c r="A34" s="259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5"/>
    </row>
    <row r="35" spans="1:20" s="231" customFormat="1" ht="18" customHeight="1" x14ac:dyDescent="0.2">
      <c r="A35" s="259"/>
      <c r="B35" s="212" t="s">
        <v>99</v>
      </c>
      <c r="C35" s="212"/>
      <c r="D35" s="212"/>
      <c r="E35" s="212"/>
      <c r="F35" s="212"/>
      <c r="G35" s="410"/>
      <c r="H35" s="411"/>
      <c r="I35" s="412"/>
      <c r="K35" s="212"/>
      <c r="L35" s="212"/>
      <c r="M35" s="212"/>
      <c r="N35" s="212"/>
      <c r="O35" s="212"/>
      <c r="P35" s="261" t="s">
        <v>100</v>
      </c>
      <c r="Q35" s="410"/>
      <c r="R35" s="411"/>
      <c r="S35" s="412"/>
      <c r="T35" s="215"/>
    </row>
    <row r="36" spans="1:20" s="231" customFormat="1" ht="5.0999999999999996" customHeight="1" x14ac:dyDescent="0.2">
      <c r="A36" s="259"/>
      <c r="B36" s="212"/>
      <c r="C36" s="212"/>
      <c r="D36" s="212"/>
      <c r="E36" s="212"/>
      <c r="F36" s="212"/>
      <c r="G36" s="212"/>
      <c r="H36" s="212"/>
      <c r="I36" s="212"/>
      <c r="K36" s="212"/>
      <c r="L36" s="212"/>
      <c r="M36" s="212"/>
      <c r="N36" s="212"/>
      <c r="O36" s="212"/>
      <c r="P36" s="212"/>
      <c r="Q36" s="212"/>
      <c r="R36" s="212"/>
      <c r="S36" s="212"/>
      <c r="T36" s="215"/>
    </row>
    <row r="37" spans="1:20" s="231" customFormat="1" ht="18" customHeight="1" x14ac:dyDescent="0.2">
      <c r="A37" s="259"/>
      <c r="B37" s="212" t="s">
        <v>101</v>
      </c>
      <c r="C37" s="212"/>
      <c r="D37" s="212"/>
      <c r="E37" s="212"/>
      <c r="F37" s="212"/>
      <c r="G37" s="410"/>
      <c r="H37" s="411"/>
      <c r="I37" s="412"/>
      <c r="K37" s="262"/>
      <c r="L37" s="262"/>
      <c r="M37" s="262"/>
      <c r="N37" s="262"/>
      <c r="O37" s="262"/>
      <c r="P37" s="261" t="s">
        <v>5</v>
      </c>
      <c r="Q37" s="410"/>
      <c r="R37" s="411"/>
      <c r="S37" s="412"/>
      <c r="T37" s="215"/>
    </row>
    <row r="38" spans="1:20" s="231" customFormat="1" ht="5.0999999999999996" customHeight="1" x14ac:dyDescent="0.2">
      <c r="A38" s="259"/>
      <c r="B38" s="212"/>
      <c r="C38" s="212"/>
      <c r="D38" s="212"/>
      <c r="E38" s="212"/>
      <c r="F38" s="212"/>
      <c r="G38" s="212"/>
      <c r="H38" s="212"/>
      <c r="I38" s="212"/>
      <c r="K38" s="212"/>
      <c r="L38" s="212"/>
      <c r="M38" s="212"/>
      <c r="N38" s="212"/>
      <c r="O38" s="212"/>
      <c r="P38" s="212"/>
      <c r="Q38" s="212"/>
      <c r="R38" s="212"/>
      <c r="S38" s="212"/>
      <c r="T38" s="215"/>
    </row>
    <row r="39" spans="1:20" s="231" customFormat="1" ht="18" customHeight="1" x14ac:dyDescent="0.2">
      <c r="A39" s="259"/>
      <c r="B39" s="212" t="s">
        <v>102</v>
      </c>
      <c r="C39" s="212"/>
      <c r="D39" s="212"/>
      <c r="E39" s="212"/>
      <c r="F39" s="212"/>
      <c r="G39" s="423">
        <f>G37</f>
        <v>0</v>
      </c>
      <c r="H39" s="424"/>
      <c r="I39" s="425"/>
      <c r="K39" s="212"/>
      <c r="L39" s="212"/>
      <c r="M39" s="212"/>
      <c r="N39" s="212"/>
      <c r="O39" s="212"/>
      <c r="P39" s="261" t="s">
        <v>5</v>
      </c>
      <c r="Q39" s="423">
        <f>Q37</f>
        <v>0</v>
      </c>
      <c r="R39" s="424"/>
      <c r="S39" s="425"/>
      <c r="T39" s="215"/>
    </row>
    <row r="40" spans="1:20" s="231" customFormat="1" ht="5.0999999999999996" customHeight="1" x14ac:dyDescent="0.2">
      <c r="A40" s="263"/>
      <c r="B40" s="264"/>
      <c r="C40" s="264"/>
      <c r="D40" s="264"/>
      <c r="E40" s="264"/>
      <c r="F40" s="264"/>
      <c r="G40" s="264"/>
      <c r="H40" s="264"/>
      <c r="I40" s="264"/>
      <c r="J40" s="264"/>
      <c r="K40" s="265"/>
      <c r="L40" s="264"/>
      <c r="M40" s="264"/>
      <c r="N40" s="264"/>
      <c r="O40" s="264"/>
      <c r="P40" s="264"/>
      <c r="Q40" s="264"/>
      <c r="R40" s="264"/>
      <c r="S40" s="264"/>
      <c r="T40" s="266"/>
    </row>
    <row r="41" spans="1:20" s="231" customFormat="1" ht="12.95" customHeight="1" x14ac:dyDescent="0.2">
      <c r="A41" s="361"/>
      <c r="B41" s="419" t="s">
        <v>103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253"/>
      <c r="P41" s="267"/>
      <c r="Q41" s="267"/>
      <c r="R41" s="267"/>
      <c r="S41" s="267"/>
      <c r="T41" s="268"/>
    </row>
    <row r="42" spans="1:20" s="231" customFormat="1" ht="18" customHeight="1" x14ac:dyDescent="0.2">
      <c r="A42" s="259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62" t="s">
        <v>104</v>
      </c>
      <c r="P42" s="420"/>
      <c r="Q42" s="421"/>
      <c r="R42" s="421"/>
      <c r="S42" s="422"/>
      <c r="T42" s="271"/>
    </row>
    <row r="43" spans="1:20" s="231" customFormat="1" ht="5.0999999999999996" customHeight="1" x14ac:dyDescent="0.2">
      <c r="A43" s="263"/>
      <c r="B43" s="264"/>
      <c r="C43" s="264"/>
      <c r="D43" s="264"/>
      <c r="E43" s="264"/>
      <c r="F43" s="264"/>
      <c r="G43" s="264"/>
      <c r="H43" s="264"/>
      <c r="I43" s="272"/>
      <c r="J43" s="273"/>
      <c r="K43" s="273"/>
      <c r="L43" s="274"/>
      <c r="M43" s="274"/>
      <c r="N43" s="274"/>
      <c r="O43" s="274"/>
      <c r="P43" s="273"/>
      <c r="Q43" s="273"/>
      <c r="R43" s="273"/>
      <c r="S43" s="273"/>
      <c r="T43" s="275"/>
    </row>
    <row r="44" spans="1:20" s="231" customFormat="1" ht="12.95" customHeight="1" x14ac:dyDescent="0.2">
      <c r="A44" s="252"/>
      <c r="B44" s="419" t="s">
        <v>105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277"/>
      <c r="P44" s="276"/>
      <c r="Q44" s="276"/>
      <c r="R44" s="276"/>
      <c r="S44" s="276"/>
      <c r="T44" s="278"/>
    </row>
    <row r="45" spans="1:20" s="231" customFormat="1" ht="18" customHeight="1" x14ac:dyDescent="0.2">
      <c r="A45" s="259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62" t="s">
        <v>104</v>
      </c>
      <c r="P45" s="420"/>
      <c r="Q45" s="421"/>
      <c r="R45" s="421"/>
      <c r="S45" s="422"/>
      <c r="T45" s="271"/>
    </row>
    <row r="46" spans="1:20" s="231" customFormat="1" ht="5.0999999999999996" customHeight="1" x14ac:dyDescent="0.2">
      <c r="A46" s="263"/>
      <c r="B46" s="264"/>
      <c r="C46" s="264"/>
      <c r="D46" s="264"/>
      <c r="E46" s="264"/>
      <c r="F46" s="264"/>
      <c r="G46" s="264"/>
      <c r="H46" s="264"/>
      <c r="I46" s="272"/>
      <c r="J46" s="273"/>
      <c r="K46" s="273"/>
      <c r="L46" s="274"/>
      <c r="M46" s="274"/>
      <c r="N46" s="274"/>
      <c r="O46" s="274"/>
      <c r="P46" s="274"/>
      <c r="Q46" s="274"/>
      <c r="R46" s="274"/>
      <c r="S46" s="274"/>
      <c r="T46" s="275"/>
    </row>
    <row r="47" spans="1:20" s="231" customFormat="1" ht="12.95" customHeight="1" x14ac:dyDescent="0.2">
      <c r="A47" s="252"/>
      <c r="B47" s="419" t="s">
        <v>106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277"/>
      <c r="P47" s="277"/>
      <c r="Q47" s="277"/>
      <c r="R47" s="277"/>
      <c r="S47" s="277"/>
      <c r="T47" s="278"/>
    </row>
    <row r="48" spans="1:20" s="231" customFormat="1" ht="18" customHeight="1" x14ac:dyDescent="0.2">
      <c r="A48" s="259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62" t="s">
        <v>104</v>
      </c>
      <c r="P48" s="420"/>
      <c r="Q48" s="421"/>
      <c r="R48" s="421"/>
      <c r="S48" s="422"/>
      <c r="T48" s="271"/>
    </row>
    <row r="49" spans="1:27" s="231" customFormat="1" ht="5.0999999999999996" customHeight="1" x14ac:dyDescent="0.2">
      <c r="A49" s="263"/>
      <c r="B49" s="264"/>
      <c r="C49" s="264"/>
      <c r="D49" s="264"/>
      <c r="E49" s="264"/>
      <c r="F49" s="264"/>
      <c r="G49" s="264"/>
      <c r="H49" s="264"/>
      <c r="I49" s="272"/>
      <c r="J49" s="273"/>
      <c r="K49" s="273"/>
      <c r="L49" s="274"/>
      <c r="M49" s="274"/>
      <c r="N49" s="274"/>
      <c r="O49" s="274"/>
      <c r="P49" s="274"/>
      <c r="Q49" s="274"/>
      <c r="R49" s="274"/>
      <c r="S49" s="274"/>
      <c r="T49" s="275"/>
    </row>
    <row r="50" spans="1:27" s="231" customFormat="1" ht="12.95" customHeight="1" x14ac:dyDescent="0.2">
      <c r="A50" s="252"/>
      <c r="B50" s="419" t="s">
        <v>107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277"/>
      <c r="P50" s="276"/>
      <c r="Q50" s="276"/>
      <c r="R50" s="276"/>
      <c r="S50" s="276"/>
      <c r="T50" s="278"/>
    </row>
    <row r="51" spans="1:27" s="231" customFormat="1" ht="18" customHeight="1" x14ac:dyDescent="0.2">
      <c r="A51" s="259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62" t="s">
        <v>104</v>
      </c>
      <c r="P51" s="376">
        <f>ROUND(P45,2)-ROUND(P48,2)</f>
        <v>0</v>
      </c>
      <c r="Q51" s="377"/>
      <c r="R51" s="377"/>
      <c r="S51" s="378"/>
      <c r="T51" s="279"/>
    </row>
    <row r="52" spans="1:27" s="231" customFormat="1" ht="5.0999999999999996" customHeight="1" x14ac:dyDescent="0.2">
      <c r="A52" s="263"/>
      <c r="B52" s="264"/>
      <c r="C52" s="264"/>
      <c r="D52" s="264"/>
      <c r="E52" s="264"/>
      <c r="F52" s="264"/>
      <c r="G52" s="264"/>
      <c r="H52" s="264"/>
      <c r="I52" s="264"/>
      <c r="J52" s="264"/>
      <c r="K52" s="280"/>
      <c r="L52" s="280"/>
      <c r="M52" s="280"/>
      <c r="N52" s="280"/>
      <c r="O52" s="280"/>
      <c r="P52" s="280"/>
      <c r="Q52" s="281"/>
      <c r="R52" s="281"/>
      <c r="S52" s="281"/>
      <c r="T52" s="282"/>
    </row>
    <row r="53" spans="1:27" s="231" customFormat="1" ht="12.95" customHeight="1" x14ac:dyDescent="0.2">
      <c r="A53" s="269"/>
      <c r="B53" s="375" t="s">
        <v>119</v>
      </c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212"/>
      <c r="P53" s="213"/>
      <c r="Q53" s="213"/>
      <c r="R53" s="213"/>
      <c r="S53" s="213"/>
      <c r="T53" s="270"/>
    </row>
    <row r="54" spans="1:27" s="231" customFormat="1" ht="18" customHeight="1" x14ac:dyDescent="0.2">
      <c r="A54" s="259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62" t="s">
        <v>104</v>
      </c>
      <c r="P54" s="376">
        <f>'Seite 4'!$P$23</f>
        <v>0</v>
      </c>
      <c r="Q54" s="377"/>
      <c r="R54" s="377"/>
      <c r="S54" s="378"/>
      <c r="T54" s="271"/>
    </row>
    <row r="55" spans="1:27" s="231" customFormat="1" ht="5.0999999999999996" customHeight="1" x14ac:dyDescent="0.2">
      <c r="A55" s="263"/>
      <c r="B55" s="264"/>
      <c r="C55" s="264"/>
      <c r="D55" s="264"/>
      <c r="E55" s="264"/>
      <c r="F55" s="264"/>
      <c r="G55" s="264"/>
      <c r="H55" s="264"/>
      <c r="I55" s="272"/>
      <c r="J55" s="273"/>
      <c r="K55" s="273"/>
      <c r="L55" s="274"/>
      <c r="M55" s="274"/>
      <c r="N55" s="274"/>
      <c r="O55" s="274"/>
      <c r="P55" s="273"/>
      <c r="Q55" s="273"/>
      <c r="R55" s="273"/>
      <c r="S55" s="273"/>
      <c r="T55" s="275"/>
    </row>
    <row r="56" spans="1:27" ht="12" customHeight="1" x14ac:dyDescent="0.2">
      <c r="D56" s="6"/>
      <c r="E56" s="6"/>
      <c r="F56" s="6"/>
      <c r="G56" s="6"/>
      <c r="H56" s="6"/>
      <c r="I56" s="6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4"/>
    </row>
    <row r="57" spans="1:27" ht="12" customHeight="1" x14ac:dyDescent="0.2">
      <c r="A57" s="8"/>
      <c r="B57" s="8"/>
      <c r="C57" s="8"/>
      <c r="D57" s="8"/>
      <c r="E57" s="8"/>
      <c r="F57" s="6"/>
      <c r="G57" s="6"/>
      <c r="H57" s="6"/>
      <c r="I57" s="6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4"/>
    </row>
    <row r="58" spans="1:27" ht="5.0999999999999996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4"/>
    </row>
    <row r="59" spans="1:27" ht="12" customHeight="1" x14ac:dyDescent="0.2">
      <c r="A59" s="379">
        <v>1</v>
      </c>
      <c r="B59" s="379"/>
      <c r="C59" s="17" t="s">
        <v>24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" customHeight="1" x14ac:dyDescent="0.2">
      <c r="A60" s="16"/>
      <c r="C60" s="17" t="s">
        <v>25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" customHeight="1" x14ac:dyDescent="0.2">
      <c r="A61" s="16"/>
      <c r="C61" s="17" t="s">
        <v>26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7" ht="12" customHeight="1" x14ac:dyDescent="0.2">
      <c r="A63" s="5" t="str">
        <f>Änderungsdoku!$A$5</f>
        <v>VWN Landesinvestitionsprogramm Kindertageseinrichtungen</v>
      </c>
    </row>
    <row r="64" spans="1:27" ht="12" customHeight="1" x14ac:dyDescent="0.2">
      <c r="A64" s="19" t="str">
        <f>CONCATENATE("Formularversion: ",LOOKUP(2,1/(Änderungsdoku!$A$1:$A$980&lt;&gt;""),Änderungsdoku!A:A)," vom ",TEXT(VLOOKUP(LOOKUP(2,1/(Änderungsdoku!$A$1:$A$980&lt;&gt;""),Änderungsdoku!A:A),Änderungsdoku!$A$1:$B$980,2,FALSE),"TT.MM.JJ"))</f>
        <v>Formularversion: V 1.3 vom 17.06.21</v>
      </c>
    </row>
  </sheetData>
  <sheetProtection password="EDE9" sheet="1" objects="1" scenarios="1"/>
  <mergeCells count="33">
    <mergeCell ref="B47:N48"/>
    <mergeCell ref="P48:S48"/>
    <mergeCell ref="B50:N51"/>
    <mergeCell ref="P51:S51"/>
    <mergeCell ref="G39:I39"/>
    <mergeCell ref="Q39:S39"/>
    <mergeCell ref="B41:N42"/>
    <mergeCell ref="P42:S42"/>
    <mergeCell ref="B44:N45"/>
    <mergeCell ref="P45:S45"/>
    <mergeCell ref="Q35:S35"/>
    <mergeCell ref="G37:I37"/>
    <mergeCell ref="Q37:S37"/>
    <mergeCell ref="G31:K31"/>
    <mergeCell ref="N31:S31"/>
    <mergeCell ref="G33:S33"/>
    <mergeCell ref="G35:I35"/>
    <mergeCell ref="G28:Q29"/>
    <mergeCell ref="B53:N54"/>
    <mergeCell ref="P54:S54"/>
    <mergeCell ref="A59:B59"/>
    <mergeCell ref="A5:J5"/>
    <mergeCell ref="A6:J6"/>
    <mergeCell ref="A7:J7"/>
    <mergeCell ref="A8:J8"/>
    <mergeCell ref="A9:C9"/>
    <mergeCell ref="D9:J9"/>
    <mergeCell ref="P18:T18"/>
    <mergeCell ref="P17:T17"/>
    <mergeCell ref="A21:T23"/>
    <mergeCell ref="A20:T20"/>
    <mergeCell ref="G27:S27"/>
    <mergeCell ref="R28:S28"/>
  </mergeCells>
  <phoneticPr fontId="9" type="noConversion"/>
  <conditionalFormatting sqref="G39 Q39">
    <cfRule type="cellIs" dxfId="24" priority="3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G35:I35 Q35:S35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G37:I37 Q37:S37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zoomScaleNormal="100" workbookViewId="0">
      <selection activeCell="H6" sqref="H6:Q6"/>
    </sheetView>
  </sheetViews>
  <sheetFormatPr baseColWidth="10" defaultRowHeight="12" customHeight="1" x14ac:dyDescent="0.2"/>
  <cols>
    <col min="1" max="1" width="0.85546875" style="6" customWidth="1"/>
    <col min="2" max="19" width="5.140625" style="6" customWidth="1"/>
    <col min="20" max="20" width="0.85546875" style="6" customWidth="1"/>
    <col min="21" max="16384" width="11.42578125" style="6"/>
  </cols>
  <sheetData>
    <row r="1" spans="1:20" ht="15" customHeight="1" x14ac:dyDescent="0.2"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  <c r="O1" s="22" t="s">
        <v>27</v>
      </c>
      <c r="P1" s="447" t="str">
        <f>'Seite 1'!$P$18</f>
        <v>KITA</v>
      </c>
      <c r="Q1" s="447"/>
      <c r="R1" s="447"/>
      <c r="S1" s="447"/>
      <c r="T1" s="447"/>
    </row>
    <row r="2" spans="1:20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1" t="s">
        <v>28</v>
      </c>
      <c r="P2" s="448">
        <f ca="1">'Seite 1'!$P$17</f>
        <v>44364</v>
      </c>
      <c r="Q2" s="448"/>
      <c r="R2" s="448"/>
      <c r="S2" s="448"/>
      <c r="T2" s="448"/>
    </row>
    <row r="3" spans="1:20" ht="12" customHeight="1" x14ac:dyDescent="0.2">
      <c r="O3" s="23"/>
      <c r="P3" s="23"/>
      <c r="Q3" s="23"/>
      <c r="R3" s="23"/>
      <c r="S3" s="23"/>
      <c r="T3" s="23"/>
    </row>
    <row r="4" spans="1:20" ht="15" customHeight="1" x14ac:dyDescent="0.2">
      <c r="A4" s="66"/>
      <c r="B4" s="315" t="s">
        <v>165</v>
      </c>
      <c r="C4" s="315"/>
      <c r="D4" s="315"/>
      <c r="E4" s="315"/>
      <c r="F4" s="31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s="4" customFormat="1" ht="12" customHeight="1" x14ac:dyDescent="0.2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9"/>
    </row>
    <row r="6" spans="1:20" s="10" customFormat="1" ht="18" customHeight="1" x14ac:dyDescent="0.2">
      <c r="A6" s="193"/>
      <c r="B6" s="436" t="s">
        <v>129</v>
      </c>
      <c r="C6" s="436"/>
      <c r="D6" s="436"/>
      <c r="E6" s="436"/>
      <c r="F6" s="436"/>
      <c r="G6" s="437"/>
      <c r="H6" s="453"/>
      <c r="I6" s="454"/>
      <c r="J6" s="454"/>
      <c r="K6" s="454"/>
      <c r="L6" s="454"/>
      <c r="M6" s="454"/>
      <c r="N6" s="454"/>
      <c r="O6" s="454"/>
      <c r="P6" s="454"/>
      <c r="Q6" s="454"/>
      <c r="R6" s="449" t="str">
        <f>IF(H6="","Name","")</f>
        <v>Name</v>
      </c>
      <c r="S6" s="450"/>
      <c r="T6" s="198"/>
    </row>
    <row r="7" spans="1:20" s="10" customFormat="1" ht="18" customHeight="1" x14ac:dyDescent="0.2">
      <c r="A7" s="193"/>
      <c r="B7" s="436"/>
      <c r="C7" s="436"/>
      <c r="D7" s="436"/>
      <c r="E7" s="436"/>
      <c r="F7" s="436"/>
      <c r="G7" s="437"/>
      <c r="H7" s="439"/>
      <c r="I7" s="440"/>
      <c r="J7" s="440"/>
      <c r="K7" s="440"/>
      <c r="L7" s="440"/>
      <c r="M7" s="440"/>
      <c r="N7" s="440"/>
      <c r="O7" s="440"/>
      <c r="P7" s="440"/>
      <c r="Q7" s="440"/>
      <c r="R7" s="451" t="str">
        <f>IF(H7="","Straße","")</f>
        <v>Straße</v>
      </c>
      <c r="S7" s="452"/>
      <c r="T7" s="198"/>
    </row>
    <row r="8" spans="1:20" s="10" customFormat="1" ht="18" customHeight="1" x14ac:dyDescent="0.2">
      <c r="A8" s="193"/>
      <c r="B8" s="436"/>
      <c r="C8" s="436"/>
      <c r="D8" s="436"/>
      <c r="E8" s="436"/>
      <c r="F8" s="436"/>
      <c r="G8" s="437"/>
      <c r="H8" s="441"/>
      <c r="I8" s="442"/>
      <c r="J8" s="442"/>
      <c r="K8" s="442"/>
      <c r="L8" s="442"/>
      <c r="M8" s="442"/>
      <c r="N8" s="442"/>
      <c r="O8" s="442"/>
      <c r="P8" s="442"/>
      <c r="Q8" s="442"/>
      <c r="R8" s="443" t="str">
        <f>IF(H8="","PLZ Ort","")</f>
        <v>PLZ Ort</v>
      </c>
      <c r="S8" s="444"/>
      <c r="T8" s="347"/>
    </row>
    <row r="9" spans="1:20" s="4" customFormat="1" ht="12" customHeight="1" x14ac:dyDescent="0.2">
      <c r="A9" s="85"/>
      <c r="B9" s="294"/>
      <c r="C9" s="294"/>
      <c r="D9" s="351"/>
      <c r="E9" s="351"/>
      <c r="F9" s="351"/>
      <c r="G9" s="306"/>
      <c r="H9" s="306"/>
      <c r="I9" s="306"/>
      <c r="J9" s="306"/>
      <c r="K9" s="352"/>
      <c r="L9" s="352"/>
      <c r="M9" s="352"/>
      <c r="N9" s="352"/>
      <c r="O9" s="306"/>
      <c r="P9" s="306"/>
      <c r="Q9" s="352"/>
      <c r="R9" s="352"/>
      <c r="S9" s="306"/>
      <c r="T9" s="7"/>
    </row>
    <row r="10" spans="1:20" s="10" customFormat="1" ht="18" customHeight="1" x14ac:dyDescent="0.2">
      <c r="A10" s="193"/>
      <c r="B10" s="436" t="s">
        <v>130</v>
      </c>
      <c r="C10" s="436"/>
      <c r="D10" s="436"/>
      <c r="E10" s="436"/>
      <c r="F10" s="436"/>
      <c r="G10" s="437"/>
      <c r="H10" s="453"/>
      <c r="I10" s="454"/>
      <c r="J10" s="454"/>
      <c r="K10" s="454"/>
      <c r="L10" s="454"/>
      <c r="M10" s="454"/>
      <c r="N10" s="454"/>
      <c r="O10" s="454"/>
      <c r="P10" s="454"/>
      <c r="Q10" s="454"/>
      <c r="R10" s="449" t="str">
        <f>IF(H10="","Name","")</f>
        <v>Name</v>
      </c>
      <c r="S10" s="450"/>
      <c r="T10" s="198"/>
    </row>
    <row r="11" spans="1:20" s="10" customFormat="1" ht="18" customHeight="1" x14ac:dyDescent="0.2">
      <c r="A11" s="193"/>
      <c r="B11" s="436"/>
      <c r="C11" s="436"/>
      <c r="D11" s="436"/>
      <c r="E11" s="436"/>
      <c r="F11" s="436"/>
      <c r="G11" s="437"/>
      <c r="H11" s="439"/>
      <c r="I11" s="440"/>
      <c r="J11" s="440"/>
      <c r="K11" s="440"/>
      <c r="L11" s="440"/>
      <c r="M11" s="440"/>
      <c r="N11" s="440"/>
      <c r="O11" s="440"/>
      <c r="P11" s="440"/>
      <c r="Q11" s="440"/>
      <c r="R11" s="451" t="str">
        <f>IF(H11="","Straße","")</f>
        <v>Straße</v>
      </c>
      <c r="S11" s="452"/>
      <c r="T11" s="198"/>
    </row>
    <row r="12" spans="1:20" s="10" customFormat="1" ht="18" customHeight="1" x14ac:dyDescent="0.2">
      <c r="A12" s="193"/>
      <c r="B12" s="436"/>
      <c r="C12" s="436"/>
      <c r="D12" s="436"/>
      <c r="E12" s="436"/>
      <c r="F12" s="436"/>
      <c r="G12" s="437"/>
      <c r="H12" s="441"/>
      <c r="I12" s="442"/>
      <c r="J12" s="442"/>
      <c r="K12" s="442"/>
      <c r="L12" s="442"/>
      <c r="M12" s="442"/>
      <c r="N12" s="442"/>
      <c r="O12" s="442"/>
      <c r="P12" s="442"/>
      <c r="Q12" s="442"/>
      <c r="R12" s="443" t="str">
        <f>IF(H12="","PLZ Ort","")</f>
        <v>PLZ Ort</v>
      </c>
      <c r="S12" s="444"/>
      <c r="T12" s="198"/>
    </row>
    <row r="13" spans="1:20" ht="12" customHeight="1" x14ac:dyDescent="0.2">
      <c r="A13" s="85"/>
      <c r="T13" s="7"/>
    </row>
    <row r="14" spans="1:20" ht="18" customHeight="1" x14ac:dyDescent="0.2">
      <c r="A14" s="316"/>
      <c r="B14" s="438" t="s">
        <v>160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T14" s="7"/>
    </row>
    <row r="15" spans="1:20" ht="12" customHeight="1" x14ac:dyDescent="0.2">
      <c r="A15" s="316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T15" s="7"/>
    </row>
    <row r="16" spans="1:20" ht="12" customHeight="1" x14ac:dyDescent="0.2">
      <c r="A16" s="85"/>
      <c r="T16" s="7"/>
    </row>
    <row r="17" spans="1:20" ht="18" customHeight="1" x14ac:dyDescent="0.2">
      <c r="A17" s="85"/>
      <c r="B17" s="438" t="s">
        <v>131</v>
      </c>
      <c r="C17" s="438"/>
      <c r="D17" s="438"/>
      <c r="E17" s="438"/>
      <c r="F17" s="438"/>
      <c r="G17" s="438"/>
      <c r="T17" s="7"/>
    </row>
    <row r="18" spans="1:20" ht="5.0999999999999996" customHeight="1" x14ac:dyDescent="0.2">
      <c r="A18" s="85"/>
      <c r="B18" s="438"/>
      <c r="C18" s="438"/>
      <c r="D18" s="438"/>
      <c r="E18" s="438"/>
      <c r="F18" s="438"/>
      <c r="G18" s="438"/>
      <c r="T18" s="7"/>
    </row>
    <row r="19" spans="1:20" ht="18" customHeight="1" x14ac:dyDescent="0.2">
      <c r="A19" s="85"/>
      <c r="B19" s="438"/>
      <c r="C19" s="438"/>
      <c r="D19" s="438"/>
      <c r="E19" s="438"/>
      <c r="F19" s="438"/>
      <c r="G19" s="438"/>
      <c r="T19" s="7"/>
    </row>
    <row r="20" spans="1:20" ht="5.0999999999999996" customHeight="1" x14ac:dyDescent="0.2">
      <c r="A20" s="85"/>
      <c r="B20" s="294"/>
      <c r="C20" s="294"/>
      <c r="D20" s="351"/>
      <c r="E20" s="351"/>
      <c r="F20" s="351"/>
      <c r="G20" s="294"/>
      <c r="T20" s="7"/>
    </row>
    <row r="21" spans="1:20" ht="18" customHeight="1" x14ac:dyDescent="0.2">
      <c r="A21" s="85"/>
      <c r="B21" s="294"/>
      <c r="C21" s="294"/>
      <c r="D21" s="351"/>
      <c r="E21" s="351"/>
      <c r="F21" s="351"/>
      <c r="G21" s="294"/>
      <c r="T21" s="7"/>
    </row>
    <row r="22" spans="1:20" ht="5.0999999999999996" customHeight="1" x14ac:dyDescent="0.2">
      <c r="A22" s="85"/>
      <c r="B22" s="294"/>
      <c r="C22" s="294"/>
      <c r="D22" s="351"/>
      <c r="E22" s="351"/>
      <c r="F22" s="351"/>
      <c r="G22" s="294"/>
      <c r="T22" s="7"/>
    </row>
    <row r="23" spans="1:20" ht="18" customHeight="1" x14ac:dyDescent="0.2">
      <c r="A23" s="85"/>
      <c r="B23" s="294"/>
      <c r="C23" s="294"/>
      <c r="D23" s="351"/>
      <c r="E23" s="351"/>
      <c r="F23" s="351"/>
      <c r="G23" s="294"/>
      <c r="T23" s="7"/>
    </row>
    <row r="24" spans="1:20" ht="5.0999999999999996" customHeight="1" x14ac:dyDescent="0.2">
      <c r="A24" s="85"/>
      <c r="B24" s="294"/>
      <c r="C24" s="294"/>
      <c r="D24" s="351"/>
      <c r="E24" s="351"/>
      <c r="F24" s="351"/>
      <c r="G24" s="294"/>
      <c r="T24" s="7"/>
    </row>
    <row r="25" spans="1:20" ht="18" customHeight="1" x14ac:dyDescent="0.2">
      <c r="A25" s="85"/>
      <c r="B25" s="294"/>
      <c r="C25" s="294"/>
      <c r="D25" s="351"/>
      <c r="E25" s="351"/>
      <c r="F25" s="351"/>
      <c r="G25" s="294"/>
      <c r="T25" s="7"/>
    </row>
    <row r="26" spans="1:20" ht="5.0999999999999996" customHeight="1" x14ac:dyDescent="0.2">
      <c r="A26" s="85"/>
      <c r="B26" s="294"/>
      <c r="C26" s="294"/>
      <c r="D26" s="351"/>
      <c r="E26" s="351"/>
      <c r="F26" s="351"/>
      <c r="G26" s="294"/>
      <c r="T26" s="7"/>
    </row>
    <row r="27" spans="1:20" ht="18" customHeight="1" x14ac:dyDescent="0.2">
      <c r="A27" s="85"/>
      <c r="B27" s="294"/>
      <c r="C27" s="294"/>
      <c r="D27" s="351"/>
      <c r="E27" s="351"/>
      <c r="F27" s="351"/>
      <c r="G27" s="294"/>
      <c r="T27" s="7"/>
    </row>
    <row r="28" spans="1:20" ht="5.0999999999999996" customHeight="1" x14ac:dyDescent="0.2">
      <c r="A28" s="85"/>
      <c r="B28" s="294"/>
      <c r="C28" s="294"/>
      <c r="D28" s="351"/>
      <c r="E28" s="351"/>
      <c r="F28" s="351"/>
      <c r="G28" s="294"/>
      <c r="T28" s="7"/>
    </row>
    <row r="29" spans="1:20" ht="18" customHeight="1" x14ac:dyDescent="0.2">
      <c r="A29" s="85"/>
      <c r="B29" s="294"/>
      <c r="C29" s="294"/>
      <c r="D29" s="351"/>
      <c r="E29" s="351"/>
      <c r="F29" s="351"/>
      <c r="G29" s="294"/>
      <c r="T29" s="7"/>
    </row>
    <row r="30" spans="1:20" ht="12" customHeight="1" x14ac:dyDescent="0.2">
      <c r="A30" s="85"/>
      <c r="T30" s="7"/>
    </row>
    <row r="31" spans="1:20" ht="15" customHeight="1" x14ac:dyDescent="0.2">
      <c r="A31" s="85"/>
      <c r="B31" s="340" t="s">
        <v>156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9"/>
      <c r="T31" s="7"/>
    </row>
    <row r="32" spans="1:20" ht="18" customHeight="1" x14ac:dyDescent="0.2">
      <c r="A32" s="85"/>
      <c r="B32" s="350" t="s">
        <v>162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53"/>
      <c r="R32" s="445"/>
      <c r="S32" s="446"/>
      <c r="T32" s="7"/>
    </row>
    <row r="33" spans="1:20" ht="18" customHeight="1" x14ac:dyDescent="0.2">
      <c r="A33" s="85"/>
      <c r="B33" s="317" t="s">
        <v>155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3"/>
      <c r="R33" s="431"/>
      <c r="S33" s="432"/>
      <c r="T33" s="7"/>
    </row>
    <row r="34" spans="1:20" ht="18" customHeight="1" x14ac:dyDescent="0.2">
      <c r="A34" s="85"/>
      <c r="B34" s="317" t="s">
        <v>158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3"/>
      <c r="R34" s="431"/>
      <c r="S34" s="432"/>
      <c r="T34" s="7"/>
    </row>
    <row r="35" spans="1:20" ht="18" customHeight="1" x14ac:dyDescent="0.2">
      <c r="A35" s="85"/>
      <c r="B35" s="318" t="s">
        <v>161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5"/>
      <c r="R35" s="426"/>
      <c r="S35" s="427"/>
      <c r="T35" s="7"/>
    </row>
    <row r="36" spans="1:20" ht="12" customHeight="1" x14ac:dyDescent="0.2">
      <c r="A36" s="85"/>
      <c r="T36" s="7"/>
    </row>
    <row r="37" spans="1:20" ht="30" customHeight="1" x14ac:dyDescent="0.2">
      <c r="A37" s="85"/>
      <c r="B37" s="433" t="s">
        <v>159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5"/>
      <c r="T37" s="7"/>
    </row>
    <row r="38" spans="1:20" ht="18" customHeight="1" x14ac:dyDescent="0.2">
      <c r="A38" s="85"/>
      <c r="B38" s="350" t="s">
        <v>155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53"/>
      <c r="R38" s="431"/>
      <c r="S38" s="432"/>
      <c r="T38" s="7"/>
    </row>
    <row r="39" spans="1:20" ht="18" customHeight="1" x14ac:dyDescent="0.2">
      <c r="A39" s="85"/>
      <c r="B39" s="317" t="s">
        <v>158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46"/>
      <c r="R39" s="431"/>
      <c r="S39" s="432"/>
      <c r="T39" s="7"/>
    </row>
    <row r="40" spans="1:20" ht="30" customHeight="1" x14ac:dyDescent="0.2">
      <c r="A40" s="85"/>
      <c r="B40" s="428" t="s">
        <v>157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30"/>
      <c r="R40" s="426"/>
      <c r="S40" s="427"/>
      <c r="T40" s="7"/>
    </row>
    <row r="41" spans="1:20" ht="12" customHeight="1" x14ac:dyDescent="0.2">
      <c r="A41" s="8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10"/>
    </row>
    <row r="57" spans="1:20" ht="12" customHeight="1" x14ac:dyDescent="0.2">
      <c r="G57" s="24"/>
      <c r="H57" s="24"/>
      <c r="J57" s="294"/>
      <c r="K57" s="351"/>
      <c r="L57" s="351"/>
      <c r="M57" s="351"/>
      <c r="N57" s="351"/>
      <c r="T57" s="25"/>
    </row>
    <row r="58" spans="1:20" ht="12" customHeight="1" x14ac:dyDescent="0.2">
      <c r="A58" s="27" t="str">
        <f>'Seite 1'!$A$63</f>
        <v>VWN Landesinvestitionsprogramm Kindertageseinrichtungen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" customHeight="1" x14ac:dyDescent="0.2">
      <c r="A59" s="27" t="str">
        <f>'Seite 1'!$A$64</f>
        <v>Formularversion: V 1.3 vom 17.06.21</v>
      </c>
    </row>
  </sheetData>
  <sheetProtection password="EDE9" sheet="1" objects="1" scenarios="1"/>
  <mergeCells count="27">
    <mergeCell ref="R12:S12"/>
    <mergeCell ref="R32:S32"/>
    <mergeCell ref="P1:T1"/>
    <mergeCell ref="P2:T2"/>
    <mergeCell ref="R6:S6"/>
    <mergeCell ref="R7:S7"/>
    <mergeCell ref="R8:S8"/>
    <mergeCell ref="R10:S10"/>
    <mergeCell ref="R11:S11"/>
    <mergeCell ref="H6:Q6"/>
    <mergeCell ref="H7:Q7"/>
    <mergeCell ref="H8:Q8"/>
    <mergeCell ref="H10:Q10"/>
    <mergeCell ref="B6:G8"/>
    <mergeCell ref="B10:G12"/>
    <mergeCell ref="B14:O15"/>
    <mergeCell ref="B17:G19"/>
    <mergeCell ref="H11:Q11"/>
    <mergeCell ref="H12:Q12"/>
    <mergeCell ref="R40:S40"/>
    <mergeCell ref="B40:Q40"/>
    <mergeCell ref="R33:S33"/>
    <mergeCell ref="R34:S34"/>
    <mergeCell ref="R35:S35"/>
    <mergeCell ref="R38:S38"/>
    <mergeCell ref="R39:S39"/>
    <mergeCell ref="B37:S37"/>
  </mergeCells>
  <conditionalFormatting sqref="P1:T2">
    <cfRule type="cellIs" dxfId="23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4" r:id="rId4" name="Check Box 2">
              <controlPr defaultSize="0" autoFill="0" autoLine="0" autoPict="0">
                <anchor moveWithCells="1">
                  <from>
                    <xdr:col>15</xdr:col>
                    <xdr:colOff>323850</xdr:colOff>
                    <xdr:row>13</xdr:row>
                    <xdr:rowOff>9525</xdr:rowOff>
                  </from>
                  <to>
                    <xdr:col>17</xdr:col>
                    <xdr:colOff>133350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5" r:id="rId5" name="Check Box 3">
              <controlPr defaultSize="0" autoFill="0" autoLine="0" autoPict="0">
                <anchor moveWithCells="1">
                  <from>
                    <xdr:col>17</xdr:col>
                    <xdr:colOff>171450</xdr:colOff>
                    <xdr:row>13</xdr:row>
                    <xdr:rowOff>9525</xdr:rowOff>
                  </from>
                  <to>
                    <xdr:col>18</xdr:col>
                    <xdr:colOff>333375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6" r:id="rId6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14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7" r:id="rId7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14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8" r:id="rId8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14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9" r:id="rId9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14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0" r:id="rId10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14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1" r:id="rId11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14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2" r:id="rId12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14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W72"/>
  <sheetViews>
    <sheetView showGridLines="0" zoomScaleNormal="100" workbookViewId="0">
      <selection activeCell="P1" sqref="P1:T1"/>
    </sheetView>
  </sheetViews>
  <sheetFormatPr baseColWidth="10" defaultRowHeight="12" customHeight="1" x14ac:dyDescent="0.2"/>
  <cols>
    <col min="1" max="1" width="0.85546875" style="6" customWidth="1"/>
    <col min="2" max="19" width="5.140625" style="6" customWidth="1"/>
    <col min="20" max="20" width="0.85546875" style="6" customWidth="1"/>
    <col min="21" max="21" width="11.42578125" style="6"/>
    <col min="22" max="22" width="10.85546875" style="6" bestFit="1" customWidth="1"/>
    <col min="23" max="23" width="10.85546875" style="6" customWidth="1"/>
    <col min="24" max="16384" width="11.42578125" style="6"/>
  </cols>
  <sheetData>
    <row r="1" spans="1:20" ht="15" customHeight="1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2" t="s">
        <v>27</v>
      </c>
      <c r="P1" s="447" t="str">
        <f>'Seite 1'!$P$18</f>
        <v>KITA</v>
      </c>
      <c r="Q1" s="447"/>
      <c r="R1" s="447"/>
      <c r="S1" s="447"/>
      <c r="T1" s="447"/>
    </row>
    <row r="2" spans="1:20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1" t="s">
        <v>28</v>
      </c>
      <c r="P2" s="448">
        <f ca="1">'Seite 1'!$P$17</f>
        <v>44364</v>
      </c>
      <c r="Q2" s="448"/>
      <c r="R2" s="448"/>
      <c r="S2" s="448"/>
      <c r="T2" s="448"/>
    </row>
    <row r="3" spans="1:20" ht="12" customHeight="1" x14ac:dyDescent="0.2">
      <c r="O3" s="23"/>
      <c r="P3" s="23"/>
      <c r="Q3" s="23"/>
      <c r="R3" s="23"/>
      <c r="S3" s="23"/>
      <c r="T3" s="23"/>
    </row>
    <row r="4" spans="1:20" ht="15" customHeight="1" x14ac:dyDescent="0.2">
      <c r="A4" s="66"/>
      <c r="B4" s="315" t="s">
        <v>127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5.0999999999999996" customHeight="1" x14ac:dyDescent="0.2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2"/>
    </row>
    <row r="6" spans="1:20" ht="12" customHeight="1" x14ac:dyDescent="0.2">
      <c r="A6" s="73"/>
      <c r="B6" s="80" t="s">
        <v>120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</row>
    <row r="7" spans="1:20" ht="12" customHeight="1" x14ac:dyDescent="0.2">
      <c r="A7" s="73"/>
      <c r="B7" s="80" t="s">
        <v>121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12" customHeight="1" x14ac:dyDescent="0.2">
      <c r="A8" s="73"/>
      <c r="B8" s="80" t="s">
        <v>122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</row>
    <row r="9" spans="1:20" ht="5.0999999999999996" customHeight="1" x14ac:dyDescent="0.2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</row>
    <row r="10" spans="1:20" ht="5.0999999999999996" customHeight="1" x14ac:dyDescent="0.2">
      <c r="A10" s="7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81"/>
    </row>
    <row r="11" spans="1:20" ht="12" customHeight="1" x14ac:dyDescent="0.2">
      <c r="A11" s="348"/>
      <c r="B11" s="80" t="s">
        <v>123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2"/>
    </row>
    <row r="12" spans="1:20" ht="12" customHeight="1" x14ac:dyDescent="0.2">
      <c r="A12" s="348"/>
      <c r="B12" s="80" t="s">
        <v>39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2"/>
    </row>
    <row r="13" spans="1:20" ht="5.0999999999999996" customHeight="1" x14ac:dyDescent="0.2">
      <c r="A13" s="7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</row>
    <row r="14" spans="1:20" ht="5.0999999999999996" customHeight="1" x14ac:dyDescent="0.2">
      <c r="A14" s="85"/>
      <c r="T14" s="7"/>
    </row>
    <row r="15" spans="1:20" ht="18" customHeight="1" x14ac:dyDescent="0.2">
      <c r="A15" s="91"/>
      <c r="B15" s="349" t="s">
        <v>40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2"/>
    </row>
    <row r="16" spans="1:20" ht="5.0999999999999996" customHeight="1" x14ac:dyDescent="0.2">
      <c r="A16" s="85"/>
      <c r="T16" s="7"/>
    </row>
    <row r="17" spans="1:20" ht="12" customHeight="1" x14ac:dyDescent="0.2">
      <c r="A17" s="85"/>
      <c r="T17" s="7"/>
    </row>
    <row r="18" spans="1:20" ht="12" customHeight="1" x14ac:dyDescent="0.2">
      <c r="A18" s="85"/>
      <c r="T18" s="7"/>
    </row>
    <row r="19" spans="1:20" ht="12" customHeight="1" x14ac:dyDescent="0.2">
      <c r="A19" s="85"/>
      <c r="T19" s="7"/>
    </row>
    <row r="20" spans="1:20" ht="12" customHeight="1" x14ac:dyDescent="0.2">
      <c r="A20" s="85"/>
      <c r="T20" s="7"/>
    </row>
    <row r="21" spans="1:20" ht="12" customHeight="1" x14ac:dyDescent="0.2">
      <c r="A21" s="85"/>
      <c r="T21" s="7"/>
    </row>
    <row r="22" spans="1:20" ht="12" customHeight="1" x14ac:dyDescent="0.2">
      <c r="A22" s="85"/>
      <c r="T22" s="7"/>
    </row>
    <row r="23" spans="1:20" ht="12" customHeight="1" x14ac:dyDescent="0.2">
      <c r="A23" s="85"/>
      <c r="T23" s="7"/>
    </row>
    <row r="24" spans="1:20" ht="12" customHeight="1" x14ac:dyDescent="0.2">
      <c r="A24" s="85"/>
      <c r="T24" s="7"/>
    </row>
    <row r="25" spans="1:20" ht="12" customHeight="1" x14ac:dyDescent="0.2">
      <c r="A25" s="85"/>
      <c r="T25" s="7"/>
    </row>
    <row r="26" spans="1:20" ht="12" customHeight="1" x14ac:dyDescent="0.2">
      <c r="A26" s="85"/>
      <c r="T26" s="7"/>
    </row>
    <row r="27" spans="1:20" ht="12" customHeight="1" x14ac:dyDescent="0.2">
      <c r="A27" s="85"/>
      <c r="T27" s="7"/>
    </row>
    <row r="28" spans="1:20" ht="12" customHeight="1" x14ac:dyDescent="0.2">
      <c r="A28" s="85"/>
      <c r="T28" s="7"/>
    </row>
    <row r="29" spans="1:20" ht="12" customHeight="1" x14ac:dyDescent="0.2">
      <c r="A29" s="85"/>
      <c r="T29" s="7"/>
    </row>
    <row r="30" spans="1:20" ht="12" customHeight="1" x14ac:dyDescent="0.2">
      <c r="A30" s="85"/>
      <c r="T30" s="7"/>
    </row>
    <row r="31" spans="1:20" ht="12" customHeight="1" x14ac:dyDescent="0.2">
      <c r="A31" s="85"/>
      <c r="T31" s="7"/>
    </row>
    <row r="32" spans="1:20" ht="12" customHeight="1" x14ac:dyDescent="0.2">
      <c r="A32" s="85"/>
      <c r="T32" s="7"/>
    </row>
    <row r="33" spans="1:20" ht="12" customHeight="1" x14ac:dyDescent="0.2">
      <c r="A33" s="85"/>
      <c r="T33" s="7"/>
    </row>
    <row r="34" spans="1:20" ht="12" customHeight="1" x14ac:dyDescent="0.2">
      <c r="A34" s="85"/>
      <c r="T34" s="7"/>
    </row>
    <row r="35" spans="1:20" ht="12" customHeight="1" x14ac:dyDescent="0.2">
      <c r="A35" s="85"/>
      <c r="T35" s="7"/>
    </row>
    <row r="36" spans="1:20" ht="12" customHeight="1" x14ac:dyDescent="0.2">
      <c r="A36" s="85"/>
      <c r="T36" s="7"/>
    </row>
    <row r="37" spans="1:20" ht="12" customHeight="1" x14ac:dyDescent="0.2">
      <c r="A37" s="85"/>
      <c r="T37" s="7"/>
    </row>
    <row r="38" spans="1:20" ht="12" customHeight="1" x14ac:dyDescent="0.2">
      <c r="A38" s="85"/>
      <c r="T38" s="7"/>
    </row>
    <row r="39" spans="1:20" ht="12" customHeight="1" x14ac:dyDescent="0.2">
      <c r="A39" s="85"/>
      <c r="T39" s="7"/>
    </row>
    <row r="40" spans="1:20" ht="12" customHeight="1" x14ac:dyDescent="0.2">
      <c r="A40" s="85"/>
      <c r="T40" s="7"/>
    </row>
    <row r="41" spans="1:20" ht="12" customHeight="1" x14ac:dyDescent="0.2">
      <c r="A41" s="85"/>
      <c r="T41" s="7"/>
    </row>
    <row r="42" spans="1:20" ht="12" customHeight="1" x14ac:dyDescent="0.2">
      <c r="A42" s="85"/>
      <c r="T42" s="7"/>
    </row>
    <row r="43" spans="1:20" ht="12" customHeight="1" x14ac:dyDescent="0.2">
      <c r="A43" s="85"/>
      <c r="T43" s="7"/>
    </row>
    <row r="44" spans="1:20" ht="12" customHeight="1" x14ac:dyDescent="0.2">
      <c r="A44" s="85"/>
      <c r="T44" s="7"/>
    </row>
    <row r="45" spans="1:20" ht="12" customHeight="1" x14ac:dyDescent="0.2">
      <c r="A45" s="85"/>
      <c r="T45" s="7"/>
    </row>
    <row r="46" spans="1:20" ht="12" customHeight="1" x14ac:dyDescent="0.2">
      <c r="A46" s="85"/>
      <c r="T46" s="7"/>
    </row>
    <row r="47" spans="1:20" ht="12" customHeight="1" x14ac:dyDescent="0.2">
      <c r="A47" s="85"/>
      <c r="T47" s="7"/>
    </row>
    <row r="48" spans="1:20" ht="12" customHeight="1" x14ac:dyDescent="0.2">
      <c r="A48" s="85"/>
      <c r="T48" s="7"/>
    </row>
    <row r="49" spans="1:20" ht="12" customHeight="1" x14ac:dyDescent="0.2">
      <c r="A49" s="85"/>
      <c r="T49" s="7"/>
    </row>
    <row r="50" spans="1:20" ht="12" customHeight="1" x14ac:dyDescent="0.2">
      <c r="A50" s="85"/>
      <c r="T50" s="7"/>
    </row>
    <row r="51" spans="1:20" ht="12" customHeight="1" x14ac:dyDescent="0.2">
      <c r="A51" s="85"/>
      <c r="T51" s="7"/>
    </row>
    <row r="52" spans="1:20" ht="12" customHeight="1" x14ac:dyDescent="0.2">
      <c r="A52" s="85"/>
      <c r="T52" s="7"/>
    </row>
    <row r="53" spans="1:20" ht="12" customHeight="1" x14ac:dyDescent="0.2">
      <c r="A53" s="85"/>
      <c r="T53" s="7"/>
    </row>
    <row r="54" spans="1:20" ht="12" customHeight="1" x14ac:dyDescent="0.2">
      <c r="A54" s="85"/>
      <c r="T54" s="7"/>
    </row>
    <row r="55" spans="1:20" ht="12" customHeight="1" x14ac:dyDescent="0.2">
      <c r="A55" s="85"/>
      <c r="T55" s="7"/>
    </row>
    <row r="56" spans="1:20" ht="12" customHeight="1" x14ac:dyDescent="0.2">
      <c r="A56" s="85"/>
      <c r="T56" s="7"/>
    </row>
    <row r="57" spans="1:20" ht="12" customHeight="1" x14ac:dyDescent="0.2">
      <c r="A57" s="85"/>
      <c r="T57" s="7"/>
    </row>
    <row r="58" spans="1:20" ht="12" customHeight="1" x14ac:dyDescent="0.2">
      <c r="A58" s="85"/>
      <c r="T58" s="7"/>
    </row>
    <row r="59" spans="1:20" ht="12" customHeight="1" x14ac:dyDescent="0.2">
      <c r="A59" s="85"/>
      <c r="T59" s="7"/>
    </row>
    <row r="60" spans="1:20" ht="12" customHeight="1" x14ac:dyDescent="0.2">
      <c r="A60" s="85"/>
      <c r="T60" s="7"/>
    </row>
    <row r="61" spans="1:20" ht="12" customHeight="1" x14ac:dyDescent="0.2">
      <c r="A61" s="85"/>
      <c r="T61" s="7"/>
    </row>
    <row r="62" spans="1:20" ht="12" customHeight="1" x14ac:dyDescent="0.2">
      <c r="A62" s="85"/>
      <c r="T62" s="7"/>
    </row>
    <row r="63" spans="1:20" ht="12" customHeight="1" x14ac:dyDescent="0.2">
      <c r="A63" s="85"/>
      <c r="T63" s="7"/>
    </row>
    <row r="64" spans="1:20" ht="12" customHeight="1" x14ac:dyDescent="0.2">
      <c r="A64" s="85"/>
      <c r="T64" s="7"/>
    </row>
    <row r="65" spans="1:23" ht="12" customHeight="1" x14ac:dyDescent="0.2">
      <c r="A65" s="85"/>
      <c r="T65" s="7"/>
    </row>
    <row r="66" spans="1:23" ht="12" customHeight="1" x14ac:dyDescent="0.2">
      <c r="A66" s="85"/>
      <c r="T66" s="7"/>
    </row>
    <row r="67" spans="1:23" ht="12" customHeight="1" x14ac:dyDescent="0.2">
      <c r="A67" s="85"/>
      <c r="T67" s="7"/>
    </row>
    <row r="68" spans="1:23" ht="12" customHeight="1" x14ac:dyDescent="0.2">
      <c r="A68" s="455" t="s">
        <v>17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7"/>
    </row>
    <row r="69" spans="1:23" ht="5.0999999999999996" customHeight="1" x14ac:dyDescent="0.2">
      <c r="A69" s="86"/>
      <c r="B69" s="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"/>
      <c r="N69" s="88"/>
      <c r="O69" s="8"/>
      <c r="P69" s="8"/>
      <c r="Q69" s="8"/>
      <c r="R69" s="8"/>
      <c r="S69" s="8"/>
      <c r="T69" s="89"/>
      <c r="U69" s="4"/>
      <c r="V69" s="26"/>
      <c r="W69" s="26"/>
    </row>
    <row r="70" spans="1:23" ht="12" customHeight="1" x14ac:dyDescent="0.2">
      <c r="C70" s="24"/>
      <c r="D70" s="24"/>
      <c r="E70" s="24"/>
      <c r="F70" s="24"/>
      <c r="G70" s="24"/>
      <c r="H70" s="24"/>
      <c r="I70" s="24"/>
      <c r="J70" s="24"/>
      <c r="K70" s="24"/>
      <c r="L70" s="24"/>
      <c r="N70" s="290"/>
      <c r="T70" s="25"/>
      <c r="U70" s="4"/>
      <c r="V70" s="26"/>
      <c r="W70" s="26"/>
    </row>
    <row r="71" spans="1:23" ht="12" customHeight="1" x14ac:dyDescent="0.2">
      <c r="A71" s="27" t="str">
        <f>'Seite 1'!$A$63</f>
        <v>VWN Landesinvestitionsprogramm Kindertageseinrichtungen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9"/>
      <c r="V71" s="29"/>
      <c r="W71" s="29"/>
    </row>
    <row r="72" spans="1:23" ht="12" customHeight="1" x14ac:dyDescent="0.2">
      <c r="A72" s="27" t="str">
        <f>'Seite 1'!$A$64</f>
        <v>Formularversion: V 1.3 vom 17.06.21</v>
      </c>
    </row>
  </sheetData>
  <sheetProtection password="EDE9" sheet="1" objects="1" scenarios="1"/>
  <mergeCells count="3">
    <mergeCell ref="P1:T1"/>
    <mergeCell ref="P2:T2"/>
    <mergeCell ref="A68:T68"/>
  </mergeCells>
  <phoneticPr fontId="0" type="noConversion"/>
  <conditionalFormatting sqref="P1:T2">
    <cfRule type="cellIs" dxfId="22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1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Q53"/>
  <sheetViews>
    <sheetView showGridLines="0" zoomScaleNormal="100" workbookViewId="0">
      <selection activeCell="F14" sqref="F14"/>
    </sheetView>
  </sheetViews>
  <sheetFormatPr baseColWidth="10" defaultRowHeight="12" x14ac:dyDescent="0.2"/>
  <cols>
    <col min="1" max="1" width="7.7109375" style="35" customWidth="1"/>
    <col min="2" max="5" width="10.7109375" style="10" customWidth="1"/>
    <col min="6" max="6" width="16.7109375" style="10" customWidth="1"/>
    <col min="7" max="7" width="3.7109375" style="10" customWidth="1"/>
    <col min="8" max="8" width="16.7109375" style="10" customWidth="1"/>
    <col min="9" max="9" width="0.85546875" style="10" customWidth="1"/>
    <col min="10" max="10" width="16.7109375" style="10" customWidth="1"/>
    <col min="11" max="11" width="0.85546875" style="10" customWidth="1"/>
    <col min="12" max="12" width="16.7109375" style="10" customWidth="1"/>
    <col min="13" max="13" width="0.85546875" style="10" customWidth="1"/>
    <col min="14" max="14" width="16.7109375" style="10" customWidth="1"/>
    <col min="15" max="15" width="0.85546875" style="10" customWidth="1"/>
    <col min="16" max="16" width="16.7109375" style="10" customWidth="1"/>
    <col min="17" max="17" width="0.85546875" style="10" customWidth="1"/>
    <col min="18" max="16384" width="11.42578125" style="10"/>
  </cols>
  <sheetData>
    <row r="1" spans="1:17" ht="15" customHeight="1" x14ac:dyDescent="0.2">
      <c r="A1" s="32"/>
      <c r="B1" s="6"/>
      <c r="C1" s="6"/>
      <c r="D1" s="6"/>
      <c r="E1" s="6"/>
      <c r="F1" s="30"/>
      <c r="G1" s="31"/>
      <c r="H1" s="31"/>
      <c r="I1" s="31"/>
      <c r="K1" s="1"/>
      <c r="L1" s="1"/>
      <c r="M1" s="1"/>
      <c r="N1" s="1" t="s">
        <v>27</v>
      </c>
      <c r="O1" s="458" t="str">
        <f>'Seite 1'!$P$18</f>
        <v>KITA</v>
      </c>
      <c r="P1" s="459"/>
      <c r="Q1" s="460"/>
    </row>
    <row r="2" spans="1:17" ht="15" customHeight="1" x14ac:dyDescent="0.2">
      <c r="A2" s="32"/>
      <c r="B2" s="6"/>
      <c r="C2" s="6"/>
      <c r="D2" s="6"/>
      <c r="E2" s="6"/>
      <c r="F2" s="30"/>
      <c r="G2" s="31"/>
      <c r="H2" s="31"/>
      <c r="I2" s="31"/>
      <c r="K2" s="1"/>
      <c r="L2" s="1"/>
      <c r="M2" s="1"/>
      <c r="N2" s="1" t="s">
        <v>28</v>
      </c>
      <c r="O2" s="461">
        <f ca="1">'Seite 1'!$P$17</f>
        <v>44364</v>
      </c>
      <c r="P2" s="462"/>
      <c r="Q2" s="463"/>
    </row>
    <row r="3" spans="1:17" s="4" customFormat="1" ht="3.95" customHeight="1" x14ac:dyDescent="0.2">
      <c r="A3" s="33"/>
      <c r="B3" s="6"/>
      <c r="C3" s="6"/>
      <c r="D3" s="6"/>
      <c r="E3" s="6"/>
      <c r="F3" s="6"/>
      <c r="P3" s="34"/>
      <c r="Q3" s="20"/>
    </row>
    <row r="4" spans="1:17" s="189" customFormat="1" ht="15" customHeight="1" x14ac:dyDescent="0.2">
      <c r="A4" s="186" t="s">
        <v>128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</row>
    <row r="5" spans="1:17" s="4" customFormat="1" ht="3.95" customHeight="1" x14ac:dyDescent="0.2">
      <c r="A5" s="33"/>
      <c r="B5" s="6"/>
      <c r="C5" s="6"/>
      <c r="D5" s="6"/>
      <c r="E5" s="6"/>
      <c r="F5" s="6"/>
      <c r="P5" s="34"/>
      <c r="Q5" s="20"/>
    </row>
    <row r="6" spans="1:17" ht="15" customHeight="1" x14ac:dyDescent="0.2">
      <c r="A6" s="61" t="s">
        <v>108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7" ht="3.95" customHeight="1" x14ac:dyDescent="0.2">
      <c r="A7" s="190"/>
      <c r="B7" s="191"/>
      <c r="C7" s="191"/>
      <c r="D7" s="191"/>
      <c r="E7" s="191"/>
      <c r="F7" s="191"/>
      <c r="G7" s="191"/>
      <c r="H7" s="191"/>
      <c r="I7" s="191"/>
      <c r="J7" s="206"/>
      <c r="K7" s="206"/>
      <c r="L7" s="206"/>
      <c r="M7" s="206"/>
      <c r="N7" s="206"/>
      <c r="O7" s="206"/>
      <c r="P7" s="191"/>
      <c r="Q7" s="192"/>
    </row>
    <row r="8" spans="1:17" ht="15" customHeight="1" x14ac:dyDescent="0.2">
      <c r="A8" s="193"/>
      <c r="B8" s="289"/>
      <c r="C8" s="289"/>
      <c r="D8" s="289"/>
      <c r="E8" s="289"/>
      <c r="F8" s="321" t="s">
        <v>29</v>
      </c>
      <c r="G8" s="289"/>
      <c r="H8" s="325" t="s">
        <v>145</v>
      </c>
      <c r="I8" s="289"/>
      <c r="J8" s="325" t="s">
        <v>145</v>
      </c>
      <c r="K8" s="208"/>
      <c r="L8" s="325" t="s">
        <v>145</v>
      </c>
      <c r="M8" s="208"/>
      <c r="N8" s="325" t="s">
        <v>145</v>
      </c>
      <c r="O8" s="208"/>
      <c r="P8" s="328" t="s">
        <v>147</v>
      </c>
      <c r="Q8" s="194"/>
    </row>
    <row r="9" spans="1:17" ht="15" customHeight="1" x14ac:dyDescent="0.2">
      <c r="A9" s="199"/>
      <c r="B9" s="289"/>
      <c r="C9" s="289"/>
      <c r="D9" s="289"/>
      <c r="E9" s="289"/>
      <c r="F9" s="324" t="str">
        <f>IF(MAX('Seite 1'!$G$35,'Seite 1'!$Q$35)=0,"__.__.____",MAX('Seite 1'!$G$35,'Seite 1'!$Q$35))</f>
        <v>__.__.____</v>
      </c>
      <c r="G9" s="289"/>
      <c r="H9" s="326" t="s">
        <v>146</v>
      </c>
      <c r="I9" s="320"/>
      <c r="J9" s="326" t="s">
        <v>146</v>
      </c>
      <c r="K9" s="208"/>
      <c r="L9" s="326" t="s">
        <v>146</v>
      </c>
      <c r="M9" s="208"/>
      <c r="N9" s="326" t="s">
        <v>146</v>
      </c>
      <c r="O9" s="208"/>
      <c r="P9" s="329" t="s">
        <v>148</v>
      </c>
      <c r="Q9" s="194"/>
    </row>
    <row r="10" spans="1:17" ht="15" customHeight="1" x14ac:dyDescent="0.2">
      <c r="A10" s="199"/>
      <c r="B10" s="289"/>
      <c r="C10" s="289"/>
      <c r="D10" s="289"/>
      <c r="E10" s="289"/>
      <c r="F10" s="322"/>
      <c r="G10" s="289"/>
      <c r="H10" s="327">
        <v>2018</v>
      </c>
      <c r="I10" s="320"/>
      <c r="J10" s="327">
        <v>2019</v>
      </c>
      <c r="K10" s="208"/>
      <c r="L10" s="327">
        <v>2020</v>
      </c>
      <c r="M10" s="208"/>
      <c r="N10" s="327">
        <v>2021</v>
      </c>
      <c r="O10" s="208"/>
      <c r="P10" s="330"/>
      <c r="Q10" s="194"/>
    </row>
    <row r="11" spans="1:17" ht="3.95" customHeight="1" x14ac:dyDescent="0.2">
      <c r="A11" s="193"/>
      <c r="B11" s="289"/>
      <c r="C11" s="289"/>
      <c r="D11" s="289"/>
      <c r="E11" s="289"/>
      <c r="F11" s="289"/>
      <c r="G11" s="288"/>
      <c r="H11" s="289"/>
      <c r="I11" s="289"/>
      <c r="J11" s="208"/>
      <c r="K11" s="208"/>
      <c r="L11" s="208"/>
      <c r="M11" s="208"/>
      <c r="N11" s="208"/>
      <c r="O11" s="208"/>
      <c r="P11" s="208"/>
      <c r="Q11" s="183"/>
    </row>
    <row r="12" spans="1:17" ht="15" customHeight="1" x14ac:dyDescent="0.2">
      <c r="A12" s="195" t="s">
        <v>6</v>
      </c>
      <c r="B12" s="185" t="s">
        <v>38</v>
      </c>
      <c r="C12" s="289"/>
      <c r="D12" s="289"/>
      <c r="E12" s="289"/>
      <c r="F12" s="289"/>
      <c r="G12" s="288"/>
      <c r="H12" s="289"/>
      <c r="I12" s="289"/>
      <c r="J12" s="208"/>
      <c r="K12" s="208"/>
      <c r="L12" s="323"/>
      <c r="M12" s="208"/>
      <c r="N12" s="323"/>
      <c r="O12" s="323"/>
      <c r="P12" s="323"/>
      <c r="Q12" s="183"/>
    </row>
    <row r="13" spans="1:17" ht="15" customHeight="1" x14ac:dyDescent="0.2">
      <c r="A13" s="332" t="s">
        <v>90</v>
      </c>
      <c r="B13" s="319" t="s">
        <v>132</v>
      </c>
      <c r="C13" s="289"/>
      <c r="D13" s="289"/>
      <c r="E13" s="289"/>
      <c r="F13" s="323" t="s">
        <v>15</v>
      </c>
      <c r="G13" s="288"/>
      <c r="H13" s="323" t="s">
        <v>15</v>
      </c>
      <c r="I13" s="289"/>
      <c r="J13" s="323" t="s">
        <v>15</v>
      </c>
      <c r="K13" s="208"/>
      <c r="L13" s="323" t="s">
        <v>15</v>
      </c>
      <c r="M13" s="208"/>
      <c r="N13" s="323" t="s">
        <v>15</v>
      </c>
      <c r="O13" s="208"/>
      <c r="P13" s="323" t="s">
        <v>15</v>
      </c>
      <c r="Q13" s="183"/>
    </row>
    <row r="14" spans="1:17" ht="15" customHeight="1" x14ac:dyDescent="0.2">
      <c r="A14" s="196" t="s">
        <v>133</v>
      </c>
      <c r="B14" s="41" t="s">
        <v>134</v>
      </c>
      <c r="C14" s="289"/>
      <c r="D14" s="289"/>
      <c r="E14" s="289"/>
      <c r="F14" s="227"/>
      <c r="G14" s="288"/>
      <c r="H14" s="335"/>
      <c r="I14" s="289"/>
      <c r="J14" s="335"/>
      <c r="K14" s="208"/>
      <c r="L14" s="335"/>
      <c r="M14" s="208"/>
      <c r="N14" s="335"/>
      <c r="O14" s="208"/>
      <c r="P14" s="354">
        <f>SUMPRODUCT(($H$10:$N$10&lt;&gt;"____")*(ROUND(H14:N14,2)))</f>
        <v>0</v>
      </c>
      <c r="Q14" s="183"/>
    </row>
    <row r="15" spans="1:17" ht="15" customHeight="1" x14ac:dyDescent="0.2">
      <c r="A15" s="196" t="s">
        <v>135</v>
      </c>
      <c r="B15" s="41" t="s">
        <v>136</v>
      </c>
      <c r="C15" s="289"/>
      <c r="D15" s="289"/>
      <c r="E15" s="289"/>
      <c r="F15" s="228"/>
      <c r="G15" s="288"/>
      <c r="H15" s="228"/>
      <c r="I15" s="289"/>
      <c r="J15" s="228"/>
      <c r="K15" s="208"/>
      <c r="L15" s="228"/>
      <c r="M15" s="208"/>
      <c r="N15" s="228"/>
      <c r="O15" s="208"/>
      <c r="P15" s="355">
        <f t="shared" ref="P15:P18" si="0">SUMPRODUCT(($H$10:$N$10&lt;&gt;"____")*(ROUND(H15:N15,2)))</f>
        <v>0</v>
      </c>
      <c r="Q15" s="183"/>
    </row>
    <row r="16" spans="1:17" ht="15" customHeight="1" x14ac:dyDescent="0.2">
      <c r="A16" s="196" t="s">
        <v>137</v>
      </c>
      <c r="B16" s="41" t="s">
        <v>138</v>
      </c>
      <c r="C16" s="289"/>
      <c r="D16" s="289"/>
      <c r="E16" s="289"/>
      <c r="F16" s="228"/>
      <c r="G16" s="288"/>
      <c r="H16" s="228"/>
      <c r="I16" s="289"/>
      <c r="J16" s="228"/>
      <c r="K16" s="208"/>
      <c r="L16" s="228"/>
      <c r="M16" s="208"/>
      <c r="N16" s="228"/>
      <c r="O16" s="208"/>
      <c r="P16" s="355">
        <f t="shared" si="0"/>
        <v>0</v>
      </c>
      <c r="Q16" s="183"/>
    </row>
    <row r="17" spans="1:17" ht="15" customHeight="1" x14ac:dyDescent="0.2">
      <c r="A17" s="196" t="s">
        <v>139</v>
      </c>
      <c r="B17" s="41" t="s">
        <v>140</v>
      </c>
      <c r="C17" s="289"/>
      <c r="D17" s="289"/>
      <c r="E17" s="289"/>
      <c r="F17" s="228"/>
      <c r="G17" s="288"/>
      <c r="H17" s="228"/>
      <c r="I17" s="289"/>
      <c r="J17" s="228"/>
      <c r="K17" s="208"/>
      <c r="L17" s="228"/>
      <c r="M17" s="208"/>
      <c r="N17" s="228"/>
      <c r="O17" s="208"/>
      <c r="P17" s="355">
        <f t="shared" si="0"/>
        <v>0</v>
      </c>
      <c r="Q17" s="183"/>
    </row>
    <row r="18" spans="1:17" ht="15" customHeight="1" x14ac:dyDescent="0.2">
      <c r="A18" s="196" t="s">
        <v>141</v>
      </c>
      <c r="B18" s="41" t="s">
        <v>142</v>
      </c>
      <c r="C18" s="289"/>
      <c r="D18" s="289"/>
      <c r="E18" s="289"/>
      <c r="F18" s="230"/>
      <c r="G18" s="288"/>
      <c r="H18" s="230"/>
      <c r="I18" s="289"/>
      <c r="J18" s="230"/>
      <c r="K18" s="208"/>
      <c r="L18" s="230"/>
      <c r="M18" s="208"/>
      <c r="N18" s="230"/>
      <c r="O18" s="208"/>
      <c r="P18" s="356">
        <f t="shared" si="0"/>
        <v>0</v>
      </c>
      <c r="Q18" s="183"/>
    </row>
    <row r="19" spans="1:17" ht="15" customHeight="1" x14ac:dyDescent="0.2">
      <c r="A19" s="199"/>
      <c r="B19" s="184" t="str">
        <f>CONCATENATE("Summe ",B13)</f>
        <v>Summe Bau (ohne Ausstattung)</v>
      </c>
      <c r="C19" s="289"/>
      <c r="D19" s="289"/>
      <c r="E19" s="289"/>
      <c r="F19" s="229">
        <f>SUMPRODUCT(ROUND(F14:F18,2))</f>
        <v>0</v>
      </c>
      <c r="G19" s="289"/>
      <c r="H19" s="229">
        <f>SUMPRODUCT(ROUND(H14:H18,2))</f>
        <v>0</v>
      </c>
      <c r="I19" s="289"/>
      <c r="J19" s="229">
        <f>SUMPRODUCT(ROUND(J14:J18,2))</f>
        <v>0</v>
      </c>
      <c r="K19" s="208"/>
      <c r="L19" s="229">
        <f>SUMPRODUCT(ROUND(L14:L18,2))</f>
        <v>0</v>
      </c>
      <c r="M19" s="208"/>
      <c r="N19" s="229">
        <f>SUMPRODUCT(ROUND(N14:N18,2))</f>
        <v>0</v>
      </c>
      <c r="O19" s="208"/>
      <c r="P19" s="357">
        <f>SUM(P14:P18)</f>
        <v>0</v>
      </c>
      <c r="Q19" s="197"/>
    </row>
    <row r="20" spans="1:17" ht="3.95" customHeight="1" x14ac:dyDescent="0.2">
      <c r="A20" s="199"/>
      <c r="B20" s="289"/>
      <c r="C20" s="289"/>
      <c r="D20" s="289"/>
      <c r="E20" s="289"/>
      <c r="F20" s="289"/>
      <c r="G20" s="289"/>
      <c r="H20" s="289"/>
      <c r="I20" s="289"/>
      <c r="J20" s="289"/>
      <c r="K20" s="208"/>
      <c r="L20" s="289"/>
      <c r="M20" s="208"/>
      <c r="N20" s="289"/>
      <c r="O20" s="208"/>
      <c r="P20" s="289"/>
      <c r="Q20" s="198"/>
    </row>
    <row r="21" spans="1:17" ht="15" customHeight="1" x14ac:dyDescent="0.2">
      <c r="A21" s="332" t="s">
        <v>110</v>
      </c>
      <c r="B21" s="319" t="s">
        <v>143</v>
      </c>
      <c r="C21" s="289"/>
      <c r="D21" s="289"/>
      <c r="E21" s="289"/>
      <c r="F21" s="291"/>
      <c r="G21" s="288"/>
      <c r="H21" s="291"/>
      <c r="I21" s="289"/>
      <c r="J21" s="291"/>
      <c r="K21" s="208"/>
      <c r="L21" s="291"/>
      <c r="M21" s="208"/>
      <c r="N21" s="291"/>
      <c r="O21" s="208"/>
      <c r="P21" s="357">
        <f t="shared" ref="P21" si="1">SUMPRODUCT(($H$10:$N$10&lt;&gt;"____")*(ROUND(H21:N21,2)))</f>
        <v>0</v>
      </c>
      <c r="Q21" s="183"/>
    </row>
    <row r="22" spans="1:17" ht="3.95" customHeight="1" x14ac:dyDescent="0.2">
      <c r="A22" s="199"/>
      <c r="B22" s="289"/>
      <c r="C22" s="289"/>
      <c r="D22" s="289"/>
      <c r="E22" s="289"/>
      <c r="F22" s="289"/>
      <c r="G22" s="289"/>
      <c r="H22" s="289"/>
      <c r="I22" s="289"/>
      <c r="J22" s="289"/>
      <c r="K22" s="208"/>
      <c r="L22" s="289"/>
      <c r="M22" s="208"/>
      <c r="N22" s="289"/>
      <c r="O22" s="208"/>
      <c r="P22" s="289"/>
      <c r="Q22" s="198"/>
    </row>
    <row r="23" spans="1:17" ht="15" customHeight="1" x14ac:dyDescent="0.2">
      <c r="A23" s="332" t="s">
        <v>144</v>
      </c>
      <c r="B23" s="184"/>
      <c r="C23" s="184"/>
      <c r="D23" s="184"/>
      <c r="E23" s="333"/>
      <c r="F23" s="229">
        <f>F19+ROUND(F21,2)</f>
        <v>0</v>
      </c>
      <c r="G23" s="334"/>
      <c r="H23" s="229">
        <f>H19+ROUND(H21,2)</f>
        <v>0</v>
      </c>
      <c r="I23" s="289"/>
      <c r="J23" s="229">
        <f>J19+ROUND(J21,2)</f>
        <v>0</v>
      </c>
      <c r="K23" s="208"/>
      <c r="L23" s="229">
        <f>L19+ROUND(L21,2)</f>
        <v>0</v>
      </c>
      <c r="M23" s="208"/>
      <c r="N23" s="229">
        <f>N19+ROUND(N21,2)</f>
        <v>0</v>
      </c>
      <c r="O23" s="208"/>
      <c r="P23" s="357">
        <f>P19+P21</f>
        <v>0</v>
      </c>
      <c r="Q23" s="197"/>
    </row>
    <row r="24" spans="1:17" ht="3.95" customHeight="1" x14ac:dyDescent="0.2">
      <c r="A24" s="200"/>
      <c r="B24" s="39"/>
      <c r="C24" s="39"/>
      <c r="D24" s="39"/>
      <c r="E24" s="39"/>
      <c r="F24" s="39"/>
      <c r="G24" s="39"/>
      <c r="H24" s="39"/>
      <c r="I24" s="39"/>
      <c r="J24" s="39"/>
      <c r="K24" s="336"/>
      <c r="L24" s="336"/>
      <c r="M24" s="336"/>
      <c r="N24" s="336"/>
      <c r="O24" s="336"/>
      <c r="P24" s="39"/>
      <c r="Q24" s="201"/>
    </row>
    <row r="26" spans="1:17" ht="15" customHeight="1" x14ac:dyDescent="0.2">
      <c r="A26" s="61" t="s">
        <v>109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</row>
    <row r="27" spans="1:17" ht="3.95" customHeight="1" x14ac:dyDescent="0.2">
      <c r="A27" s="190"/>
      <c r="B27" s="191"/>
      <c r="C27" s="191"/>
      <c r="D27" s="191"/>
      <c r="E27" s="191"/>
      <c r="F27" s="191"/>
      <c r="G27" s="191"/>
      <c r="H27" s="289"/>
      <c r="I27" s="206"/>
      <c r="J27" s="206"/>
      <c r="K27" s="206"/>
      <c r="L27" s="206"/>
      <c r="M27" s="206"/>
      <c r="N27" s="206"/>
      <c r="O27" s="206"/>
      <c r="P27" s="191"/>
      <c r="Q27" s="192"/>
    </row>
    <row r="28" spans="1:17" ht="15" customHeight="1" x14ac:dyDescent="0.2">
      <c r="A28" s="202"/>
      <c r="B28" s="185"/>
      <c r="C28" s="289"/>
      <c r="D28" s="289"/>
      <c r="E28" s="289"/>
      <c r="F28" s="321" t="s">
        <v>29</v>
      </c>
      <c r="G28" s="289"/>
      <c r="H28" s="325" t="str">
        <f>H8</f>
        <v>Abrechnung für</v>
      </c>
      <c r="I28" s="207"/>
      <c r="J28" s="325" t="str">
        <f>J8</f>
        <v>Abrechnung für</v>
      </c>
      <c r="K28" s="207"/>
      <c r="L28" s="325" t="str">
        <f>L8</f>
        <v>Abrechnung für</v>
      </c>
      <c r="M28" s="207"/>
      <c r="N28" s="325" t="str">
        <f>N8</f>
        <v>Abrechnung für</v>
      </c>
      <c r="O28" s="207"/>
      <c r="P28" s="328" t="str">
        <f>P8</f>
        <v>Gesamt-</v>
      </c>
      <c r="Q28" s="194"/>
    </row>
    <row r="29" spans="1:17" ht="15" customHeight="1" x14ac:dyDescent="0.2">
      <c r="A29" s="202"/>
      <c r="B29" s="185"/>
      <c r="C29" s="289"/>
      <c r="D29" s="289"/>
      <c r="E29" s="289"/>
      <c r="F29" s="324" t="str">
        <f>IF(MAX('Seite 1'!$G$35,'Seite 1'!$Q$35)=0,"__.__.____",MAX('Seite 1'!$G$35,'Seite 1'!$Q$35))</f>
        <v>__.__.____</v>
      </c>
      <c r="G29" s="289"/>
      <c r="H29" s="326" t="str">
        <f t="shared" ref="H29:J30" si="2">H9</f>
        <v>Haushaltsjahr</v>
      </c>
      <c r="I29" s="207"/>
      <c r="J29" s="326" t="str">
        <f t="shared" si="2"/>
        <v>Haushaltsjahr</v>
      </c>
      <c r="K29" s="207"/>
      <c r="L29" s="326" t="str">
        <f t="shared" ref="L29" si="3">L9</f>
        <v>Haushaltsjahr</v>
      </c>
      <c r="M29" s="207"/>
      <c r="N29" s="326" t="str">
        <f t="shared" ref="N29:P29" si="4">N9</f>
        <v>Haushaltsjahr</v>
      </c>
      <c r="O29" s="207"/>
      <c r="P29" s="329" t="str">
        <f t="shared" si="4"/>
        <v>betrag</v>
      </c>
      <c r="Q29" s="194"/>
    </row>
    <row r="30" spans="1:17" ht="15" customHeight="1" x14ac:dyDescent="0.2">
      <c r="A30" s="202"/>
      <c r="B30" s="185"/>
      <c r="C30" s="289"/>
      <c r="D30" s="289"/>
      <c r="E30" s="289"/>
      <c r="F30" s="322"/>
      <c r="G30" s="289"/>
      <c r="H30" s="327">
        <f t="shared" si="2"/>
        <v>2018</v>
      </c>
      <c r="I30" s="207"/>
      <c r="J30" s="327">
        <f t="shared" si="2"/>
        <v>2019</v>
      </c>
      <c r="K30" s="207"/>
      <c r="L30" s="327">
        <f t="shared" ref="L30:N30" si="5">L10</f>
        <v>2020</v>
      </c>
      <c r="M30" s="207"/>
      <c r="N30" s="327">
        <f t="shared" si="5"/>
        <v>2021</v>
      </c>
      <c r="O30" s="207"/>
      <c r="P30" s="327"/>
      <c r="Q30" s="194"/>
    </row>
    <row r="31" spans="1:17" ht="3.95" customHeight="1" x14ac:dyDescent="0.2">
      <c r="A31" s="193"/>
      <c r="B31" s="289"/>
      <c r="C31" s="289"/>
      <c r="D31" s="289"/>
      <c r="E31" s="289"/>
      <c r="F31" s="289"/>
      <c r="G31" s="288"/>
      <c r="H31" s="289"/>
      <c r="I31" s="289"/>
      <c r="J31" s="208"/>
      <c r="K31" s="208"/>
      <c r="L31" s="208"/>
      <c r="M31" s="208"/>
      <c r="N31" s="208"/>
      <c r="O31" s="208"/>
      <c r="P31" s="208"/>
      <c r="Q31" s="183"/>
    </row>
    <row r="32" spans="1:17" ht="15" customHeight="1" x14ac:dyDescent="0.2">
      <c r="A32" s="195" t="s">
        <v>7</v>
      </c>
      <c r="B32" s="185" t="s">
        <v>149</v>
      </c>
      <c r="C32" s="289"/>
      <c r="D32" s="289"/>
      <c r="E32" s="289"/>
      <c r="F32" s="323" t="s">
        <v>15</v>
      </c>
      <c r="G32" s="288"/>
      <c r="H32" s="323" t="s">
        <v>15</v>
      </c>
      <c r="I32" s="289"/>
      <c r="J32" s="323" t="s">
        <v>15</v>
      </c>
      <c r="K32" s="208"/>
      <c r="L32" s="323" t="s">
        <v>15</v>
      </c>
      <c r="M32" s="208"/>
      <c r="N32" s="323" t="s">
        <v>15</v>
      </c>
      <c r="O32" s="323"/>
      <c r="P32" s="323" t="s">
        <v>15</v>
      </c>
      <c r="Q32" s="194"/>
    </row>
    <row r="33" spans="1:17" ht="15" customHeight="1" x14ac:dyDescent="0.2">
      <c r="A33" s="196" t="s">
        <v>13</v>
      </c>
      <c r="B33" s="289" t="s">
        <v>150</v>
      </c>
      <c r="C33" s="289"/>
      <c r="D33" s="289"/>
      <c r="E33" s="289"/>
      <c r="F33" s="335"/>
      <c r="G33" s="289"/>
      <c r="H33" s="335"/>
      <c r="I33" s="289"/>
      <c r="J33" s="335"/>
      <c r="K33" s="207"/>
      <c r="L33" s="335"/>
      <c r="M33" s="207"/>
      <c r="N33" s="335"/>
      <c r="O33" s="207"/>
      <c r="P33" s="358">
        <f>SUMPRODUCT(($H$10:$N$10&lt;&gt;"____")*(ROUND(H33:N33,2)))</f>
        <v>0</v>
      </c>
      <c r="Q33" s="183"/>
    </row>
    <row r="34" spans="1:17" ht="15" customHeight="1" x14ac:dyDescent="0.2">
      <c r="A34" s="196" t="s">
        <v>89</v>
      </c>
      <c r="B34" s="289" t="s">
        <v>151</v>
      </c>
      <c r="C34" s="289"/>
      <c r="D34" s="289"/>
      <c r="E34" s="289"/>
      <c r="F34" s="331"/>
      <c r="G34" s="289"/>
      <c r="H34" s="331"/>
      <c r="I34" s="289"/>
      <c r="J34" s="331"/>
      <c r="K34" s="207"/>
      <c r="L34" s="331"/>
      <c r="M34" s="207"/>
      <c r="N34" s="331"/>
      <c r="O34" s="207"/>
      <c r="P34" s="356">
        <f>SUMPRODUCT(($H$10:$N$10&lt;&gt;"____")*(ROUND(H34:N34,2)))</f>
        <v>0</v>
      </c>
      <c r="Q34" s="183"/>
    </row>
    <row r="35" spans="1:17" ht="15" customHeight="1" x14ac:dyDescent="0.2">
      <c r="A35" s="196"/>
      <c r="B35" s="184" t="str">
        <f>CONCATENATE("Summe ",B32)</f>
        <v>Summe Kommunale/Öffentliche Mittel</v>
      </c>
      <c r="C35" s="289"/>
      <c r="D35" s="289"/>
      <c r="E35" s="289"/>
      <c r="F35" s="229">
        <f>SUMPRODUCT(ROUND(F33:F34,2))</f>
        <v>0</v>
      </c>
      <c r="G35" s="289"/>
      <c r="H35" s="229">
        <f>SUMPRODUCT(ROUND(H33:H34,2))</f>
        <v>0</v>
      </c>
      <c r="I35" s="289"/>
      <c r="J35" s="229">
        <f>SUMPRODUCT(ROUND(J33:J34,2))</f>
        <v>0</v>
      </c>
      <c r="K35" s="207"/>
      <c r="L35" s="229">
        <f>SUMPRODUCT(ROUND(L33:L34,2))</f>
        <v>0</v>
      </c>
      <c r="M35" s="207"/>
      <c r="N35" s="229">
        <f>SUMPRODUCT(ROUND(N33:N34,2))</f>
        <v>0</v>
      </c>
      <c r="O35" s="207"/>
      <c r="P35" s="357">
        <f>SUM(P33:P34)</f>
        <v>0</v>
      </c>
      <c r="Q35" s="197"/>
    </row>
    <row r="36" spans="1:17" ht="3.95" customHeight="1" x14ac:dyDescent="0.2">
      <c r="A36" s="196"/>
      <c r="B36" s="184"/>
      <c r="C36" s="289"/>
      <c r="D36" s="289"/>
      <c r="E36" s="289"/>
      <c r="F36" s="289"/>
      <c r="G36" s="289"/>
      <c r="H36" s="36"/>
      <c r="I36" s="289"/>
      <c r="J36" s="36"/>
      <c r="K36" s="207"/>
      <c r="L36" s="36"/>
      <c r="M36" s="207"/>
      <c r="N36" s="36"/>
      <c r="O36" s="207"/>
      <c r="P36" s="36"/>
      <c r="Q36" s="203"/>
    </row>
    <row r="37" spans="1:17" ht="15" customHeight="1" x14ac:dyDescent="0.2">
      <c r="A37" s="195" t="s">
        <v>18</v>
      </c>
      <c r="B37" s="185" t="s">
        <v>152</v>
      </c>
      <c r="C37" s="289"/>
      <c r="D37" s="289"/>
      <c r="E37" s="289"/>
      <c r="F37" s="289"/>
      <c r="G37" s="289"/>
      <c r="H37" s="289"/>
      <c r="I37" s="289"/>
      <c r="J37" s="289"/>
      <c r="K37" s="207"/>
      <c r="L37" s="289"/>
      <c r="M37" s="207"/>
      <c r="N37" s="289"/>
      <c r="O37" s="207"/>
      <c r="P37" s="289"/>
      <c r="Q37" s="198"/>
    </row>
    <row r="38" spans="1:17" ht="15" customHeight="1" x14ac:dyDescent="0.2">
      <c r="A38" s="196" t="s">
        <v>22</v>
      </c>
      <c r="B38" s="289" t="s">
        <v>154</v>
      </c>
      <c r="C38" s="289"/>
      <c r="D38" s="289"/>
      <c r="E38" s="289"/>
      <c r="F38" s="335"/>
      <c r="G38" s="289"/>
      <c r="H38" s="335"/>
      <c r="I38" s="289"/>
      <c r="J38" s="335"/>
      <c r="K38" s="207"/>
      <c r="L38" s="335"/>
      <c r="M38" s="207"/>
      <c r="N38" s="335"/>
      <c r="O38" s="207"/>
      <c r="P38" s="358">
        <f>SUMPRODUCT(($H$10:$N$10&lt;&gt;"____")*(ROUND(H38:N38,2)))</f>
        <v>0</v>
      </c>
      <c r="Q38" s="183"/>
    </row>
    <row r="39" spans="1:17" ht="15" customHeight="1" x14ac:dyDescent="0.2">
      <c r="A39" s="196" t="s">
        <v>23</v>
      </c>
      <c r="B39" s="289" t="s">
        <v>168</v>
      </c>
      <c r="C39" s="289"/>
      <c r="D39" s="289"/>
      <c r="E39" s="289"/>
      <c r="F39" s="331"/>
      <c r="G39" s="289"/>
      <c r="H39" s="331"/>
      <c r="I39" s="289"/>
      <c r="J39" s="331"/>
      <c r="K39" s="207"/>
      <c r="L39" s="331"/>
      <c r="M39" s="207"/>
      <c r="N39" s="331"/>
      <c r="O39" s="207"/>
      <c r="P39" s="356">
        <f>SUMPRODUCT(($H$10:$N$10&lt;&gt;"____")*(ROUND(H39:N39,2)))</f>
        <v>0</v>
      </c>
      <c r="Q39" s="183"/>
    </row>
    <row r="40" spans="1:17" ht="15" customHeight="1" x14ac:dyDescent="0.2">
      <c r="A40" s="196"/>
      <c r="B40" s="184" t="str">
        <f>CONCATENATE("Summe ",B37)</f>
        <v>Summe Finanzierungsbeiträge Dritter</v>
      </c>
      <c r="C40" s="289"/>
      <c r="D40" s="289"/>
      <c r="E40" s="289"/>
      <c r="F40" s="229">
        <f>SUMPRODUCT(ROUND(F38:F39,2))</f>
        <v>0</v>
      </c>
      <c r="G40" s="289"/>
      <c r="H40" s="229">
        <f>SUMPRODUCT(ROUND(H38:H39,2))</f>
        <v>0</v>
      </c>
      <c r="I40" s="289"/>
      <c r="J40" s="229">
        <f>SUMPRODUCT(ROUND(J38:J39,2))</f>
        <v>0</v>
      </c>
      <c r="K40" s="207"/>
      <c r="L40" s="229">
        <f>SUMPRODUCT(ROUND(L38:L39,2))</f>
        <v>0</v>
      </c>
      <c r="M40" s="207"/>
      <c r="N40" s="229">
        <f>SUMPRODUCT(ROUND(N38:N39,2))</f>
        <v>0</v>
      </c>
      <c r="O40" s="207"/>
      <c r="P40" s="357">
        <f>SUM(P38:P39)</f>
        <v>0</v>
      </c>
      <c r="Q40" s="197"/>
    </row>
    <row r="41" spans="1:17" ht="3.95" customHeight="1" x14ac:dyDescent="0.2">
      <c r="A41" s="196"/>
      <c r="B41" s="204"/>
      <c r="C41" s="289"/>
      <c r="D41" s="289"/>
      <c r="E41" s="289"/>
      <c r="F41" s="289"/>
      <c r="G41" s="289"/>
      <c r="H41" s="289"/>
      <c r="I41" s="289"/>
      <c r="J41" s="289"/>
      <c r="K41" s="207"/>
      <c r="L41" s="289"/>
      <c r="M41" s="207"/>
      <c r="N41" s="289"/>
      <c r="O41" s="207"/>
      <c r="P41" s="289"/>
      <c r="Q41" s="198"/>
    </row>
    <row r="42" spans="1:17" ht="15" customHeight="1" x14ac:dyDescent="0.2">
      <c r="A42" s="195" t="s">
        <v>8</v>
      </c>
      <c r="B42" s="185" t="s">
        <v>153</v>
      </c>
      <c r="C42" s="289"/>
      <c r="D42" s="289"/>
      <c r="E42" s="289"/>
      <c r="F42" s="291"/>
      <c r="G42" s="289"/>
      <c r="H42" s="291"/>
      <c r="I42" s="289"/>
      <c r="J42" s="291"/>
      <c r="K42" s="207"/>
      <c r="L42" s="291"/>
      <c r="M42" s="207"/>
      <c r="N42" s="291"/>
      <c r="O42" s="207"/>
      <c r="P42" s="357">
        <f>SUMPRODUCT(($H$10:$N$10&lt;&gt;"____")*(ROUND(H42:N42,2)))</f>
        <v>0</v>
      </c>
      <c r="Q42" s="183"/>
    </row>
    <row r="43" spans="1:17" ht="3.95" customHeight="1" x14ac:dyDescent="0.2">
      <c r="A43" s="199"/>
      <c r="B43" s="289"/>
      <c r="C43" s="289"/>
      <c r="D43" s="289"/>
      <c r="E43" s="289"/>
      <c r="F43" s="289"/>
      <c r="G43" s="289"/>
      <c r="H43" s="37"/>
      <c r="I43" s="289"/>
      <c r="J43" s="37"/>
      <c r="K43" s="207"/>
      <c r="L43" s="37"/>
      <c r="M43" s="207"/>
      <c r="N43" s="37"/>
      <c r="O43" s="207"/>
      <c r="P43" s="37"/>
      <c r="Q43" s="205"/>
    </row>
    <row r="44" spans="1:17" ht="15" customHeight="1" x14ac:dyDescent="0.2">
      <c r="A44" s="332" t="s">
        <v>14</v>
      </c>
      <c r="B44" s="184"/>
      <c r="C44" s="184"/>
      <c r="D44" s="184"/>
      <c r="E44" s="184"/>
      <c r="F44" s="229">
        <f>F35+F40+ROUND(F42,2)</f>
        <v>0</v>
      </c>
      <c r="G44" s="184"/>
      <c r="H44" s="229">
        <f>H35+H40+ROUND(H42,2)</f>
        <v>0</v>
      </c>
      <c r="I44" s="289"/>
      <c r="J44" s="229">
        <f>J35+J40+ROUND(J42,2)</f>
        <v>0</v>
      </c>
      <c r="K44" s="337"/>
      <c r="L44" s="229">
        <f>L35+L40+ROUND(L42,2)</f>
        <v>0</v>
      </c>
      <c r="M44" s="337"/>
      <c r="N44" s="229">
        <f>N35+N40+ROUND(N42,2)</f>
        <v>0</v>
      </c>
      <c r="O44" s="337"/>
      <c r="P44" s="357">
        <f>P35+P40+P42</f>
        <v>0</v>
      </c>
      <c r="Q44" s="197"/>
    </row>
    <row r="45" spans="1:17" ht="3.95" customHeight="1" x14ac:dyDescent="0.2">
      <c r="A45" s="20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1"/>
    </row>
    <row r="47" spans="1:17" ht="15" customHeight="1" x14ac:dyDescent="0.2">
      <c r="A47" s="464" t="str">
        <f>IF(P47&gt;0,"Abgleich Ausgaben zu Finanzierung: Mehrausgaben (in €)",IF(P47&lt;0,"Abgleich Ausgaben zu Finanzierung: Überzahlung (in €)","Ausgaben gleich Finanzierung"))</f>
        <v>Ausgaben gleich Finanzierung</v>
      </c>
      <c r="B47" s="465"/>
      <c r="C47" s="465"/>
      <c r="D47" s="465"/>
      <c r="E47" s="465"/>
      <c r="F47" s="465"/>
      <c r="G47" s="465"/>
      <c r="H47" s="465"/>
      <c r="I47" s="293"/>
      <c r="J47" s="181"/>
      <c r="K47" s="293"/>
      <c r="L47" s="366"/>
      <c r="M47" s="366"/>
      <c r="N47" s="293"/>
      <c r="O47" s="293"/>
      <c r="P47" s="225">
        <f>P23-P44</f>
        <v>0</v>
      </c>
      <c r="Q47" s="182"/>
    </row>
    <row r="48" spans="1:17" ht="12" customHeight="1" x14ac:dyDescent="0.2">
      <c r="A48" s="38"/>
      <c r="B48" s="39"/>
      <c r="C48" s="191"/>
      <c r="D48" s="289"/>
      <c r="E48" s="40"/>
    </row>
    <row r="49" spans="1:5" ht="3.95" customHeight="1" x14ac:dyDescent="0.2">
      <c r="A49" s="41"/>
      <c r="B49" s="40"/>
      <c r="C49" s="40"/>
      <c r="D49" s="289"/>
      <c r="E49" s="40"/>
    </row>
    <row r="50" spans="1:5" ht="12" customHeight="1" x14ac:dyDescent="0.2">
      <c r="A50" s="42">
        <v>1</v>
      </c>
      <c r="B50" s="17" t="s">
        <v>12</v>
      </c>
      <c r="C50" s="6"/>
      <c r="D50" s="6"/>
      <c r="E50" s="6"/>
    </row>
    <row r="51" spans="1:5" ht="3.95" customHeight="1" x14ac:dyDescent="0.2"/>
    <row r="52" spans="1:5" ht="12" customHeight="1" x14ac:dyDescent="0.2">
      <c r="A52" s="43" t="str">
        <f>'Seite 1'!$A$63</f>
        <v>VWN Landesinvestitionsprogramm Kindertageseinrichtungen</v>
      </c>
    </row>
    <row r="53" spans="1:5" ht="12" customHeight="1" x14ac:dyDescent="0.2">
      <c r="A53" s="43" t="str">
        <f>'Seite 1'!$A$64</f>
        <v>Formularversion: V 1.3 vom 17.06.21</v>
      </c>
    </row>
  </sheetData>
  <sheetProtection password="EDE9" sheet="1" objects="1" scenarios="1"/>
  <mergeCells count="3">
    <mergeCell ref="O1:Q1"/>
    <mergeCell ref="O2:Q2"/>
    <mergeCell ref="A47:H47"/>
  </mergeCells>
  <phoneticPr fontId="9" type="noConversion"/>
  <conditionalFormatting sqref="O1:P2">
    <cfRule type="cellIs" dxfId="21" priority="18" stopIfTrue="1" operator="equal">
      <formula>0</formula>
    </cfRule>
  </conditionalFormatting>
  <printOptions horizontalCentered="1"/>
  <pageMargins left="0.39370078740157483" right="0.39370078740157483" top="0.59055118110236227" bottom="0.19685039370078741" header="0.19685039370078741" footer="0.19685039370078741"/>
  <pageSetup paperSize="9" scale="89" orientation="landscape" r:id="rId1"/>
  <headerFooter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Y73"/>
  <sheetViews>
    <sheetView showGridLines="0" zoomScaleNormal="100" workbookViewId="0">
      <selection activeCell="B42" sqref="B42:I42"/>
    </sheetView>
  </sheetViews>
  <sheetFormatPr baseColWidth="10" defaultRowHeight="12.75" customHeight="1" x14ac:dyDescent="0.2"/>
  <cols>
    <col min="1" max="1" width="0.85546875" style="6" customWidth="1"/>
    <col min="2" max="19" width="5.140625" style="6" customWidth="1"/>
    <col min="20" max="20" width="0.85546875" style="11" customWidth="1"/>
    <col min="21" max="16384" width="11.42578125" style="6"/>
  </cols>
  <sheetData>
    <row r="1" spans="1:25" ht="15" customHeight="1" x14ac:dyDescent="0.2">
      <c r="M1" s="1"/>
      <c r="N1" s="1"/>
      <c r="O1" s="1" t="s">
        <v>27</v>
      </c>
      <c r="P1" s="447" t="str">
        <f>'Seite 1'!P18</f>
        <v>KITA</v>
      </c>
      <c r="Q1" s="447"/>
      <c r="R1" s="447"/>
      <c r="S1" s="447"/>
      <c r="T1" s="447"/>
    </row>
    <row r="2" spans="1:25" ht="1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M2" s="1"/>
      <c r="N2" s="1"/>
      <c r="O2" s="1" t="s">
        <v>28</v>
      </c>
      <c r="P2" s="448">
        <f ca="1">'Seite 1'!P17</f>
        <v>44364</v>
      </c>
      <c r="Q2" s="448"/>
      <c r="R2" s="448"/>
      <c r="S2" s="448"/>
      <c r="T2" s="448"/>
    </row>
    <row r="3" spans="1:25" ht="12" customHeight="1" x14ac:dyDescent="0.2"/>
    <row r="4" spans="1:25" ht="15" customHeight="1" x14ac:dyDescent="0.2">
      <c r="A4" s="209"/>
      <c r="B4" s="314" t="s">
        <v>166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1:25" ht="3.95" customHeight="1" x14ac:dyDescent="0.2">
      <c r="A5" s="2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18"/>
    </row>
    <row r="6" spans="1:25" ht="15" customHeight="1" x14ac:dyDescent="0.2">
      <c r="A6" s="85"/>
      <c r="B6" s="6" t="s">
        <v>174</v>
      </c>
      <c r="L6" s="473" t="s">
        <v>91</v>
      </c>
      <c r="M6" s="473"/>
      <c r="N6" s="473"/>
      <c r="O6" s="473"/>
      <c r="P6" s="473"/>
      <c r="Q6" s="473"/>
      <c r="R6" s="473"/>
      <c r="S6" s="473"/>
      <c r="T6" s="474"/>
      <c r="U6" s="216"/>
      <c r="V6" s="216"/>
      <c r="W6" s="216"/>
      <c r="X6" s="216"/>
      <c r="Y6" s="216"/>
    </row>
    <row r="7" spans="1:25" ht="3.95" customHeight="1" x14ac:dyDescent="0.2">
      <c r="A7" s="85"/>
      <c r="P7" s="46"/>
      <c r="Q7" s="46"/>
      <c r="R7" s="46"/>
      <c r="S7" s="46"/>
      <c r="T7" s="219"/>
    </row>
    <row r="8" spans="1:25" ht="18" customHeight="1" x14ac:dyDescent="0.2">
      <c r="A8" s="85"/>
      <c r="B8" s="305" t="s">
        <v>3</v>
      </c>
      <c r="C8" s="6" t="s">
        <v>19</v>
      </c>
      <c r="T8" s="284"/>
    </row>
    <row r="9" spans="1:25" ht="3.95" customHeight="1" x14ac:dyDescent="0.2">
      <c r="A9" s="85"/>
      <c r="B9" s="305"/>
      <c r="T9" s="284"/>
    </row>
    <row r="10" spans="1:25" ht="18" customHeight="1" x14ac:dyDescent="0.2">
      <c r="A10" s="85"/>
      <c r="B10" s="305" t="s">
        <v>3</v>
      </c>
      <c r="C10" s="438" t="s">
        <v>169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T10" s="284"/>
    </row>
    <row r="11" spans="1:25" ht="12" customHeight="1" x14ac:dyDescent="0.2">
      <c r="A11" s="85"/>
      <c r="B11" s="305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T11" s="284"/>
    </row>
    <row r="12" spans="1:25" ht="3.95" customHeight="1" x14ac:dyDescent="0.2">
      <c r="A12" s="85"/>
      <c r="B12" s="305"/>
      <c r="T12" s="284"/>
    </row>
    <row r="13" spans="1:25" ht="18" customHeight="1" x14ac:dyDescent="0.2">
      <c r="A13" s="85"/>
      <c r="B13" s="305" t="s">
        <v>3</v>
      </c>
      <c r="C13" s="438" t="s">
        <v>163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T13" s="284"/>
    </row>
    <row r="14" spans="1:25" ht="12" customHeight="1" x14ac:dyDescent="0.2">
      <c r="A14" s="85"/>
      <c r="B14" s="305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T14" s="284"/>
    </row>
    <row r="15" spans="1:25" ht="3.95" customHeight="1" x14ac:dyDescent="0.2">
      <c r="A15" s="85"/>
      <c r="B15" s="305"/>
      <c r="T15" s="284"/>
    </row>
    <row r="16" spans="1:25" ht="18" customHeight="1" x14ac:dyDescent="0.2">
      <c r="A16" s="85"/>
      <c r="B16" s="305" t="s">
        <v>3</v>
      </c>
      <c r="C16" s="6" t="s">
        <v>20</v>
      </c>
      <c r="T16" s="284"/>
    </row>
    <row r="17" spans="1:20" ht="3.95" customHeight="1" x14ac:dyDescent="0.2">
      <c r="A17" s="85"/>
      <c r="B17" s="305"/>
      <c r="T17" s="284"/>
    </row>
    <row r="18" spans="1:20" ht="18" customHeight="1" x14ac:dyDescent="0.2">
      <c r="A18" s="85"/>
      <c r="B18" s="305" t="s">
        <v>3</v>
      </c>
      <c r="C18" s="475" t="s">
        <v>170</v>
      </c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T18" s="284"/>
    </row>
    <row r="19" spans="1:20" ht="12" customHeight="1" x14ac:dyDescent="0.2">
      <c r="A19" s="85"/>
      <c r="B19" s="30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1"/>
      <c r="Q19" s="11"/>
      <c r="R19" s="11"/>
      <c r="S19" s="11"/>
      <c r="T19" s="284"/>
    </row>
    <row r="20" spans="1:20" ht="3.95" customHeight="1" x14ac:dyDescent="0.2">
      <c r="A20" s="85"/>
      <c r="B20" s="30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84"/>
    </row>
    <row r="21" spans="1:20" ht="18" customHeight="1" x14ac:dyDescent="0.2">
      <c r="A21" s="85"/>
      <c r="B21" s="305" t="s">
        <v>3</v>
      </c>
      <c r="C21" s="11" t="s">
        <v>21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T21" s="284"/>
    </row>
    <row r="22" spans="1:20" ht="3.95" customHeight="1" x14ac:dyDescent="0.2">
      <c r="A22" s="85"/>
      <c r="B22" s="30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85"/>
    </row>
    <row r="23" spans="1:20" ht="18" customHeight="1" x14ac:dyDescent="0.2">
      <c r="A23" s="85"/>
      <c r="B23" s="305" t="s">
        <v>3</v>
      </c>
      <c r="C23" s="438" t="s">
        <v>172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T23" s="284"/>
    </row>
    <row r="24" spans="1:20" ht="12" customHeight="1" x14ac:dyDescent="0.2">
      <c r="A24" s="85"/>
      <c r="B24" s="305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294"/>
      <c r="Q24" s="294"/>
      <c r="R24" s="294"/>
      <c r="S24" s="294"/>
      <c r="T24" s="180"/>
    </row>
    <row r="25" spans="1:20" ht="12" customHeight="1" x14ac:dyDescent="0.2">
      <c r="A25" s="85"/>
      <c r="B25" s="305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294"/>
      <c r="Q25" s="294"/>
      <c r="R25" s="294"/>
      <c r="S25" s="294"/>
      <c r="T25" s="180"/>
    </row>
    <row r="26" spans="1:20" ht="3.95" customHeight="1" x14ac:dyDescent="0.2">
      <c r="A26" s="85"/>
      <c r="B26" s="30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80"/>
    </row>
    <row r="27" spans="1:20" ht="18" customHeight="1" x14ac:dyDescent="0.2">
      <c r="A27" s="85"/>
      <c r="B27" s="305" t="s">
        <v>3</v>
      </c>
      <c r="C27" s="438" t="s">
        <v>175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T27" s="284"/>
    </row>
    <row r="28" spans="1:20" ht="12" customHeight="1" x14ac:dyDescent="0.2">
      <c r="A28" s="85"/>
      <c r="B28" s="22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294"/>
      <c r="Q28" s="294"/>
      <c r="R28" s="294"/>
      <c r="S28" s="294"/>
      <c r="T28" s="180"/>
    </row>
    <row r="29" spans="1:20" ht="3.95" customHeight="1" x14ac:dyDescent="0.2">
      <c r="A29" s="85"/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80"/>
    </row>
    <row r="30" spans="1:20" ht="18" customHeight="1" x14ac:dyDescent="0.2">
      <c r="A30" s="85"/>
      <c r="B30" s="305" t="s">
        <v>3</v>
      </c>
      <c r="C30" s="438" t="s">
        <v>173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T30" s="284"/>
    </row>
    <row r="31" spans="1:20" ht="12" customHeight="1" x14ac:dyDescent="0.2">
      <c r="A31" s="221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294"/>
      <c r="Q31" s="294"/>
      <c r="R31" s="294"/>
      <c r="S31" s="294"/>
      <c r="T31" s="180"/>
    </row>
    <row r="32" spans="1:20" ht="12" customHeight="1" x14ac:dyDescent="0.2">
      <c r="A32" s="85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294"/>
      <c r="Q32" s="294"/>
      <c r="R32" s="294"/>
      <c r="S32" s="294"/>
      <c r="T32" s="222"/>
    </row>
    <row r="33" spans="1:20" ht="3.95" customHeight="1" x14ac:dyDescent="0.2">
      <c r="A33" s="85"/>
      <c r="B33" s="294"/>
      <c r="C33" s="294"/>
      <c r="D33" s="294"/>
      <c r="E33" s="294"/>
      <c r="F33" s="351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22"/>
    </row>
    <row r="34" spans="1:20" ht="18" customHeight="1" x14ac:dyDescent="0.2">
      <c r="A34" s="85"/>
      <c r="B34" s="305" t="s">
        <v>3</v>
      </c>
      <c r="C34" s="438" t="s">
        <v>178</v>
      </c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T34" s="284"/>
    </row>
    <row r="35" spans="1:20" ht="12" customHeight="1" x14ac:dyDescent="0.2">
      <c r="A35" s="221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365"/>
      <c r="Q35" s="365"/>
      <c r="R35" s="365"/>
      <c r="S35" s="365"/>
      <c r="T35" s="180"/>
    </row>
    <row r="36" spans="1:20" ht="12" customHeight="1" x14ac:dyDescent="0.2">
      <c r="A36" s="221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365"/>
      <c r="Q36" s="365"/>
      <c r="R36" s="365"/>
      <c r="S36" s="365"/>
      <c r="T36" s="180"/>
    </row>
    <row r="37" spans="1:20" ht="12" customHeight="1" x14ac:dyDescent="0.2">
      <c r="A37" s="221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365"/>
      <c r="Q37" s="365"/>
      <c r="R37" s="365"/>
      <c r="S37" s="365"/>
      <c r="T37" s="180"/>
    </row>
    <row r="38" spans="1:20" ht="12" customHeight="1" x14ac:dyDescent="0.2">
      <c r="A38" s="8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365"/>
      <c r="Q38" s="365"/>
      <c r="R38" s="365"/>
      <c r="S38" s="365"/>
      <c r="T38" s="222"/>
    </row>
    <row r="39" spans="1:20" ht="12" customHeight="1" x14ac:dyDescent="0.2">
      <c r="A39" s="8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222"/>
    </row>
    <row r="40" spans="1:20" ht="12" customHeight="1" x14ac:dyDescent="0.2">
      <c r="A40" s="85"/>
      <c r="B40" s="294"/>
      <c r="C40" s="294"/>
      <c r="D40" s="294"/>
      <c r="E40" s="294"/>
      <c r="F40" s="351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22"/>
    </row>
    <row r="41" spans="1:20" ht="12" customHeight="1" x14ac:dyDescent="0.2">
      <c r="A41" s="85"/>
      <c r="B41" s="294"/>
      <c r="C41" s="294"/>
      <c r="D41" s="294"/>
      <c r="E41" s="294"/>
      <c r="F41" s="351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22"/>
    </row>
    <row r="42" spans="1:20" s="58" customFormat="1" ht="12" customHeight="1" x14ac:dyDescent="0.2">
      <c r="A42" s="299"/>
      <c r="B42" s="470"/>
      <c r="C42" s="470"/>
      <c r="D42" s="470"/>
      <c r="E42" s="470"/>
      <c r="F42" s="470"/>
      <c r="G42" s="470"/>
      <c r="H42" s="470"/>
      <c r="I42" s="470"/>
      <c r="K42" s="471"/>
      <c r="L42" s="471"/>
      <c r="M42" s="471"/>
      <c r="N42" s="471"/>
      <c r="O42" s="471"/>
      <c r="P42" s="471"/>
      <c r="Q42" s="471"/>
      <c r="R42" s="471"/>
      <c r="S42" s="471"/>
      <c r="T42" s="301"/>
    </row>
    <row r="43" spans="1:20" s="58" customFormat="1" ht="12" customHeight="1" x14ac:dyDescent="0.2">
      <c r="A43" s="299"/>
      <c r="B43" s="468"/>
      <c r="C43" s="468"/>
      <c r="D43" s="468"/>
      <c r="E43" s="468"/>
      <c r="F43" s="468"/>
      <c r="G43" s="468"/>
      <c r="H43" s="472">
        <f ca="1">IF('Seite 1'!$P$17="","",'Seite 1'!$P$17)</f>
        <v>44364</v>
      </c>
      <c r="I43" s="472"/>
      <c r="J43" s="59"/>
      <c r="K43" s="468"/>
      <c r="L43" s="468"/>
      <c r="M43" s="468"/>
      <c r="N43" s="468"/>
      <c r="O43" s="468"/>
      <c r="P43" s="468"/>
      <c r="Q43" s="468"/>
      <c r="R43" s="468"/>
      <c r="S43" s="468"/>
      <c r="T43" s="301"/>
    </row>
    <row r="44" spans="1:20" s="58" customFormat="1" ht="12" customHeight="1" x14ac:dyDescent="0.2">
      <c r="A44" s="299"/>
      <c r="B44" s="60" t="s">
        <v>10</v>
      </c>
      <c r="C44" s="60"/>
      <c r="D44" s="60"/>
      <c r="E44" s="60"/>
      <c r="F44" s="60"/>
      <c r="K44" s="226" t="s">
        <v>93</v>
      </c>
      <c r="L44" s="178"/>
      <c r="M44" s="178"/>
      <c r="N44" s="178"/>
      <c r="O44" s="178"/>
      <c r="P44" s="178"/>
      <c r="Q44" s="178"/>
      <c r="R44" s="178"/>
      <c r="S44" s="178"/>
      <c r="T44" s="300"/>
    </row>
    <row r="45" spans="1:20" s="58" customFormat="1" ht="12" customHeight="1" x14ac:dyDescent="0.2">
      <c r="A45" s="299"/>
      <c r="K45" s="224" t="s">
        <v>92</v>
      </c>
      <c r="L45" s="179"/>
      <c r="M45" s="179"/>
      <c r="N45" s="179"/>
      <c r="O45" s="179"/>
      <c r="P45" s="179"/>
      <c r="Q45" s="179"/>
      <c r="R45" s="179"/>
      <c r="S45" s="179"/>
      <c r="T45" s="300"/>
    </row>
    <row r="46" spans="1:20" ht="3.95" customHeight="1" x14ac:dyDescent="0.2">
      <c r="A46" s="86"/>
      <c r="B46" s="8"/>
      <c r="C46" s="8"/>
      <c r="D46" s="8"/>
      <c r="E46" s="8"/>
      <c r="F46" s="8"/>
      <c r="G46" s="8"/>
      <c r="H46" s="8"/>
      <c r="I46" s="8"/>
      <c r="J46" s="8"/>
      <c r="K46" s="297"/>
      <c r="L46" s="297"/>
      <c r="M46" s="297"/>
      <c r="N46" s="297"/>
      <c r="O46" s="297"/>
      <c r="P46" s="297"/>
      <c r="Q46" s="297"/>
      <c r="R46" s="297"/>
      <c r="S46" s="297"/>
      <c r="T46" s="298"/>
    </row>
    <row r="47" spans="1:20" ht="12" customHeight="1" x14ac:dyDescent="0.2"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8" customHeight="1" x14ac:dyDescent="0.2">
      <c r="A48" s="209"/>
      <c r="B48" s="314" t="s">
        <v>167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1"/>
    </row>
    <row r="49" spans="1:20" ht="3.95" customHeight="1" x14ac:dyDescent="0.2">
      <c r="A49" s="217"/>
      <c r="B49" s="15"/>
      <c r="C49" s="15"/>
      <c r="D49" s="15"/>
      <c r="E49" s="15"/>
      <c r="F49" s="15"/>
      <c r="G49" s="15"/>
      <c r="H49" s="15"/>
      <c r="I49" s="15"/>
      <c r="J49" s="15"/>
      <c r="K49" s="302"/>
      <c r="L49" s="302"/>
      <c r="M49" s="302"/>
      <c r="N49" s="302"/>
      <c r="O49" s="302"/>
      <c r="P49" s="302"/>
      <c r="Q49" s="302"/>
      <c r="R49" s="302"/>
      <c r="S49" s="302"/>
      <c r="T49" s="303"/>
    </row>
    <row r="50" spans="1:20" ht="18" customHeight="1" x14ac:dyDescent="0.2">
      <c r="A50" s="85"/>
      <c r="B50" s="6" t="s">
        <v>171</v>
      </c>
      <c r="T50" s="284"/>
    </row>
    <row r="51" spans="1:20" ht="3.95" customHeight="1" x14ac:dyDescent="0.2">
      <c r="A51" s="85"/>
      <c r="K51" s="47"/>
      <c r="L51" s="47"/>
      <c r="M51" s="47"/>
      <c r="N51" s="47"/>
      <c r="O51" s="47"/>
      <c r="P51" s="47"/>
      <c r="Q51" s="47"/>
      <c r="R51" s="47"/>
      <c r="S51" s="47"/>
      <c r="T51" s="296"/>
    </row>
    <row r="52" spans="1:20" ht="18" customHeight="1" x14ac:dyDescent="0.2">
      <c r="A52" s="85"/>
      <c r="B52" s="6" t="s">
        <v>124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T52" s="284"/>
    </row>
    <row r="53" spans="1:20" ht="3.95" customHeight="1" x14ac:dyDescent="0.2">
      <c r="A53" s="8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47"/>
      <c r="Q53" s="47"/>
      <c r="R53" s="47"/>
      <c r="S53" s="47"/>
      <c r="T53" s="296"/>
    </row>
    <row r="54" spans="1:20" ht="18" customHeight="1" x14ac:dyDescent="0.2">
      <c r="A54" s="85"/>
      <c r="B54" s="6" t="s">
        <v>125</v>
      </c>
      <c r="K54" s="47"/>
      <c r="L54" s="47"/>
      <c r="M54" s="47"/>
      <c r="N54" s="47"/>
      <c r="O54" s="47"/>
      <c r="P54" s="47"/>
      <c r="Q54" s="47"/>
      <c r="R54" s="47"/>
      <c r="S54" s="47"/>
      <c r="T54" s="296"/>
    </row>
    <row r="55" spans="1:20" ht="3.95" customHeight="1" x14ac:dyDescent="0.2">
      <c r="A55" s="85"/>
      <c r="K55" s="47"/>
      <c r="L55" s="47"/>
      <c r="M55" s="47"/>
      <c r="N55" s="47"/>
      <c r="O55" s="47"/>
      <c r="P55" s="47"/>
      <c r="Q55" s="47"/>
      <c r="R55" s="47"/>
      <c r="S55" s="47"/>
      <c r="T55" s="296"/>
    </row>
    <row r="56" spans="1:20" ht="18" customHeight="1" x14ac:dyDescent="0.2">
      <c r="A56" s="85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296"/>
    </row>
    <row r="57" spans="1:20" ht="18" customHeight="1" x14ac:dyDescent="0.2">
      <c r="A57" s="85"/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296"/>
    </row>
    <row r="58" spans="1:20" ht="18" customHeight="1" x14ac:dyDescent="0.2">
      <c r="A58" s="85"/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296"/>
    </row>
    <row r="59" spans="1:20" ht="12" customHeight="1" x14ac:dyDescent="0.2">
      <c r="A59" s="85"/>
      <c r="K59" s="47"/>
      <c r="L59" s="47"/>
      <c r="M59" s="47"/>
      <c r="N59" s="47"/>
      <c r="O59" s="47"/>
      <c r="P59" s="47"/>
      <c r="Q59" s="47"/>
      <c r="R59" s="47"/>
      <c r="S59" s="47"/>
      <c r="T59" s="296"/>
    </row>
    <row r="60" spans="1:20" ht="12" customHeight="1" x14ac:dyDescent="0.2">
      <c r="A60" s="85"/>
      <c r="K60" s="47"/>
      <c r="L60" s="47"/>
      <c r="M60" s="47"/>
      <c r="N60" s="47"/>
      <c r="O60" s="47"/>
      <c r="P60" s="47"/>
      <c r="Q60" s="47"/>
      <c r="R60" s="47"/>
      <c r="S60" s="47"/>
      <c r="T60" s="296"/>
    </row>
    <row r="61" spans="1:20" ht="12" customHeight="1" x14ac:dyDescent="0.2">
      <c r="A61" s="85"/>
      <c r="K61" s="47"/>
      <c r="L61" s="47"/>
      <c r="M61" s="47"/>
      <c r="N61" s="47"/>
      <c r="O61" s="47"/>
      <c r="P61" s="47"/>
      <c r="Q61" s="47"/>
      <c r="R61" s="47"/>
      <c r="S61" s="47"/>
      <c r="T61" s="296"/>
    </row>
    <row r="62" spans="1:20" ht="12" customHeight="1" x14ac:dyDescent="0.2">
      <c r="A62" s="85"/>
      <c r="K62" s="47"/>
      <c r="L62" s="47"/>
      <c r="M62" s="47"/>
      <c r="N62" s="47"/>
      <c r="O62" s="47"/>
      <c r="P62" s="47"/>
      <c r="Q62" s="47"/>
      <c r="R62" s="47"/>
      <c r="S62" s="47"/>
      <c r="T62" s="296"/>
    </row>
    <row r="63" spans="1:20" s="58" customFormat="1" ht="12" customHeight="1" x14ac:dyDescent="0.2">
      <c r="A63" s="299"/>
      <c r="B63" s="470"/>
      <c r="C63" s="470"/>
      <c r="D63" s="470"/>
      <c r="E63" s="470"/>
      <c r="F63" s="470"/>
      <c r="G63" s="470"/>
      <c r="H63" s="470"/>
      <c r="I63" s="470"/>
      <c r="K63" s="471"/>
      <c r="L63" s="471"/>
      <c r="M63" s="471"/>
      <c r="N63" s="471"/>
      <c r="O63" s="471"/>
      <c r="P63" s="471"/>
      <c r="Q63" s="471"/>
      <c r="R63" s="471"/>
      <c r="S63" s="471"/>
      <c r="T63" s="301"/>
    </row>
    <row r="64" spans="1:20" s="58" customFormat="1" ht="12" customHeight="1" x14ac:dyDescent="0.2">
      <c r="A64" s="299"/>
      <c r="B64" s="468"/>
      <c r="C64" s="468"/>
      <c r="D64" s="468"/>
      <c r="E64" s="468"/>
      <c r="F64" s="468"/>
      <c r="G64" s="468"/>
      <c r="H64" s="472"/>
      <c r="I64" s="472"/>
      <c r="J64" s="59"/>
      <c r="K64" s="468"/>
      <c r="L64" s="468"/>
      <c r="M64" s="468"/>
      <c r="N64" s="468"/>
      <c r="O64" s="468"/>
      <c r="P64" s="468"/>
      <c r="Q64" s="468"/>
      <c r="R64" s="468"/>
      <c r="S64" s="468"/>
      <c r="T64" s="301"/>
    </row>
    <row r="65" spans="1:20" s="58" customFormat="1" ht="12" customHeight="1" x14ac:dyDescent="0.2">
      <c r="A65" s="299"/>
      <c r="B65" s="60" t="s">
        <v>10</v>
      </c>
      <c r="C65" s="60"/>
      <c r="D65" s="60"/>
      <c r="E65" s="60"/>
      <c r="F65" s="60"/>
      <c r="K65" s="226" t="s">
        <v>126</v>
      </c>
      <c r="L65" s="178"/>
      <c r="M65" s="178"/>
      <c r="N65" s="178"/>
      <c r="O65" s="178"/>
      <c r="P65" s="178"/>
      <c r="Q65" s="178"/>
      <c r="R65" s="178"/>
      <c r="S65" s="178"/>
      <c r="T65" s="300"/>
    </row>
    <row r="66" spans="1:20" s="58" customFormat="1" ht="12" customHeight="1" x14ac:dyDescent="0.2">
      <c r="A66" s="299"/>
      <c r="K66" s="224" t="s">
        <v>92</v>
      </c>
      <c r="L66" s="179"/>
      <c r="M66" s="179"/>
      <c r="N66" s="179"/>
      <c r="O66" s="179"/>
      <c r="P66" s="179"/>
      <c r="Q66" s="179"/>
      <c r="R66" s="179"/>
      <c r="S66" s="179"/>
      <c r="T66" s="300"/>
    </row>
    <row r="67" spans="1:20" ht="3.95" customHeight="1" x14ac:dyDescent="0.2">
      <c r="A67" s="8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04"/>
    </row>
    <row r="68" spans="1:20" ht="12" customHeight="1" x14ac:dyDescent="0.2">
      <c r="A68" s="8"/>
      <c r="B68" s="8"/>
      <c r="C68" s="8"/>
      <c r="D68" s="8"/>
    </row>
    <row r="69" spans="1:20" ht="3.95" customHeight="1" x14ac:dyDescent="0.2"/>
    <row r="70" spans="1:20" ht="12" customHeight="1" x14ac:dyDescent="0.2">
      <c r="A70" s="469">
        <v>1</v>
      </c>
      <c r="B70" s="469"/>
      <c r="C70" s="17" t="s">
        <v>12</v>
      </c>
      <c r="D70" s="17"/>
      <c r="E70" s="17"/>
      <c r="F70" s="1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3.95" customHeight="1" x14ac:dyDescent="0.2">
      <c r="A71" s="42"/>
      <c r="B71" s="17"/>
      <c r="C71" s="17"/>
      <c r="D71" s="17"/>
      <c r="E71" s="17"/>
      <c r="F71" s="1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2" customHeight="1" x14ac:dyDescent="0.2">
      <c r="A72" s="27" t="str">
        <f>'Seite 1'!A63</f>
        <v>VWN Landesinvestitionsprogramm Kindertageseinrichtungen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2" customHeight="1" x14ac:dyDescent="0.2">
      <c r="A73" s="27" t="str">
        <f>'Seite 1'!A64</f>
        <v>Formularversion: V 1.3 vom 17.06.21</v>
      </c>
      <c r="T73" s="6"/>
    </row>
  </sheetData>
  <sheetProtection password="EDE9" sheet="1" objects="1" scenarios="1" selectLockedCells="1"/>
  <mergeCells count="24">
    <mergeCell ref="P1:T1"/>
    <mergeCell ref="P2:T2"/>
    <mergeCell ref="K42:S42"/>
    <mergeCell ref="B43:G43"/>
    <mergeCell ref="B42:I42"/>
    <mergeCell ref="H43:I43"/>
    <mergeCell ref="L6:T6"/>
    <mergeCell ref="C23:O25"/>
    <mergeCell ref="C10:O11"/>
    <mergeCell ref="C13:O14"/>
    <mergeCell ref="C18:O19"/>
    <mergeCell ref="C27:O28"/>
    <mergeCell ref="A70:B70"/>
    <mergeCell ref="B63:I63"/>
    <mergeCell ref="K63:S63"/>
    <mergeCell ref="B64:G64"/>
    <mergeCell ref="H64:I64"/>
    <mergeCell ref="K64:S64"/>
    <mergeCell ref="B56:S56"/>
    <mergeCell ref="B57:S57"/>
    <mergeCell ref="B58:S58"/>
    <mergeCell ref="C30:O32"/>
    <mergeCell ref="K43:S43"/>
    <mergeCell ref="C34:O38"/>
  </mergeCells>
  <phoneticPr fontId="0" type="noConversion"/>
  <conditionalFormatting sqref="P1:T2">
    <cfRule type="cellIs" dxfId="2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15</xdr:col>
                    <xdr:colOff>323850</xdr:colOff>
                    <xdr:row>7</xdr:row>
                    <xdr:rowOff>9525</xdr:rowOff>
                  </from>
                  <to>
                    <xdr:col>17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17</xdr:col>
                    <xdr:colOff>180975</xdr:colOff>
                    <xdr:row>7</xdr:row>
                    <xdr:rowOff>9525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15</xdr:col>
                    <xdr:colOff>323850</xdr:colOff>
                    <xdr:row>9</xdr:row>
                    <xdr:rowOff>9525</xdr:rowOff>
                  </from>
                  <to>
                    <xdr:col>17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17</xdr:col>
                    <xdr:colOff>180975</xdr:colOff>
                    <xdr:row>9</xdr:row>
                    <xdr:rowOff>9525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15</xdr:col>
                    <xdr:colOff>323850</xdr:colOff>
                    <xdr:row>15</xdr:row>
                    <xdr:rowOff>9525</xdr:rowOff>
                  </from>
                  <to>
                    <xdr:col>17</xdr:col>
                    <xdr:colOff>133350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9525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17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17</xdr:col>
                    <xdr:colOff>180975</xdr:colOff>
                    <xdr:row>17</xdr:row>
                    <xdr:rowOff>9525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15</xdr:col>
                    <xdr:colOff>323850</xdr:colOff>
                    <xdr:row>20</xdr:row>
                    <xdr:rowOff>9525</xdr:rowOff>
                  </from>
                  <to>
                    <xdr:col>17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9525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4" name="Check Box 35">
              <controlPr defaultSize="0" autoFill="0" autoLine="0" autoPict="0">
                <anchor moveWithCells="1">
                  <from>
                    <xdr:col>15</xdr:col>
                    <xdr:colOff>323850</xdr:colOff>
                    <xdr:row>22</xdr:row>
                    <xdr:rowOff>9525</xdr:rowOff>
                  </from>
                  <to>
                    <xdr:col>17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5" name="Check Box 36">
              <controlPr defaultSize="0" autoFill="0" autoLine="0" autoPict="0">
                <anchor moveWithCells="1">
                  <from>
                    <xdr:col>17</xdr:col>
                    <xdr:colOff>180975</xdr:colOff>
                    <xdr:row>22</xdr:row>
                    <xdr:rowOff>9525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6" name="Check Box 37">
              <controlPr defaultSize="0" autoFill="0" autoLine="0" autoPict="0">
                <anchor moveWithCells="1">
                  <from>
                    <xdr:col>15</xdr:col>
                    <xdr:colOff>323850</xdr:colOff>
                    <xdr:row>26</xdr:row>
                    <xdr:rowOff>9525</xdr:rowOff>
                  </from>
                  <to>
                    <xdr:col>17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7" name="Check Box 38">
              <controlPr defaultSize="0" autoFill="0" autoLine="0" autoPict="0">
                <anchor moveWithCells="1">
                  <from>
                    <xdr:col>17</xdr:col>
                    <xdr:colOff>180975</xdr:colOff>
                    <xdr:row>26</xdr:row>
                    <xdr:rowOff>9525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18" name="Check Box 39">
              <controlPr defaultSize="0" autoFill="0" autoLine="0" autoPict="0">
                <anchor moveWithCells="1">
                  <from>
                    <xdr:col>15</xdr:col>
                    <xdr:colOff>323850</xdr:colOff>
                    <xdr:row>29</xdr:row>
                    <xdr:rowOff>9525</xdr:rowOff>
                  </from>
                  <to>
                    <xdr:col>17</xdr:col>
                    <xdr:colOff>133350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19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29</xdr:row>
                    <xdr:rowOff>9525</xdr:rowOff>
                  </from>
                  <to>
                    <xdr:col>19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0" name="Check Box 43">
              <controlPr defaultSize="0" autoFill="0" autoLine="0" autoPict="0">
                <anchor moveWithCells="1">
                  <from>
                    <xdr:col>15</xdr:col>
                    <xdr:colOff>323850</xdr:colOff>
                    <xdr:row>12</xdr:row>
                    <xdr:rowOff>9525</xdr:rowOff>
                  </from>
                  <to>
                    <xdr:col>17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1" name="Check Box 44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9525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7" r:id="rId22" name="Check Box 45">
              <controlPr defaultSize="0" autoFill="0" autoLine="0" autoPict="0">
                <anchor moveWithCells="1">
                  <from>
                    <xdr:col>15</xdr:col>
                    <xdr:colOff>323850</xdr:colOff>
                    <xdr:row>49</xdr:row>
                    <xdr:rowOff>9525</xdr:rowOff>
                  </from>
                  <to>
                    <xdr:col>17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23" name="Check Box 46">
              <controlPr defaultSize="0" autoFill="0" autoLine="0" autoPict="0">
                <anchor moveWithCells="1">
                  <from>
                    <xdr:col>17</xdr:col>
                    <xdr:colOff>180975</xdr:colOff>
                    <xdr:row>49</xdr:row>
                    <xdr:rowOff>9525</xdr:rowOff>
                  </from>
                  <to>
                    <xdr:col>19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9" r:id="rId24" name="Check Box 47">
              <controlPr defaultSize="0" autoFill="0" autoLine="0" autoPict="0">
                <anchor moveWithCells="1">
                  <from>
                    <xdr:col>15</xdr:col>
                    <xdr:colOff>323850</xdr:colOff>
                    <xdr:row>51</xdr:row>
                    <xdr:rowOff>9525</xdr:rowOff>
                  </from>
                  <to>
                    <xdr:col>17</xdr:col>
                    <xdr:colOff>133350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0" r:id="rId25" name="Check Box 48">
              <controlPr defaultSize="0" autoFill="0" autoLine="0" autoPict="0">
                <anchor moveWithCells="1">
                  <from>
                    <xdr:col>17</xdr:col>
                    <xdr:colOff>180975</xdr:colOff>
                    <xdr:row>51</xdr:row>
                    <xdr:rowOff>9525</xdr:rowOff>
                  </from>
                  <to>
                    <xdr:col>19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1" r:id="rId26" name="Check Box 49">
              <controlPr defaultSize="0" autoFill="0" autoLine="0" autoPict="0">
                <anchor moveWithCells="1">
                  <from>
                    <xdr:col>15</xdr:col>
                    <xdr:colOff>323850</xdr:colOff>
                    <xdr:row>33</xdr:row>
                    <xdr:rowOff>9525</xdr:rowOff>
                  </from>
                  <to>
                    <xdr:col>17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2" r:id="rId27" name="Check Box 50">
              <controlPr defaultSize="0" autoFill="0" autoLine="0" autoPict="0">
                <anchor moveWithCells="1">
                  <from>
                    <xdr:col>17</xdr:col>
                    <xdr:colOff>180975</xdr:colOff>
                    <xdr:row>33</xdr:row>
                    <xdr:rowOff>9525</xdr:rowOff>
                  </from>
                  <to>
                    <xdr:col>19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11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11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11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9" priority="3" stopIfTrue="1">
      <formula>$P$68="nein"</formula>
    </cfRule>
  </conditionalFormatting>
  <conditionalFormatting sqref="D51:D62 F51:F62 J51:J62 L51:L62 N65 D87:D98 F87:F98 J87:J98 L87:L98 N101 N87:N98 N51:N62">
    <cfRule type="cellIs" dxfId="1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12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12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12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7" priority="3" stopIfTrue="1">
      <formula>$P$68="nein"</formula>
    </cfRule>
  </conditionalFormatting>
  <conditionalFormatting sqref="D51:D62 F51:F62 J51:J62 L51:L62 N65 D87:D98 F87:F98 J87:J98 L87:L98 N101 N87:N98 N51:N62">
    <cfRule type="cellIs" dxfId="1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RowHeight="12" x14ac:dyDescent="0.2"/>
  <cols>
    <col min="1" max="1" width="5.7109375" style="102" customWidth="1"/>
    <col min="2" max="2" width="7.7109375" style="102" customWidth="1"/>
    <col min="3" max="3" width="12.7109375" style="102" customWidth="1"/>
    <col min="4" max="4" width="10.7109375" style="98" customWidth="1"/>
    <col min="5" max="5" width="14.7109375" style="98" customWidth="1"/>
    <col min="6" max="6" width="10.7109375" style="98" customWidth="1"/>
    <col min="7" max="9" width="14.7109375" style="98" customWidth="1"/>
    <col min="10" max="10" width="10.7109375" style="98" customWidth="1"/>
    <col min="11" max="11" width="14.7109375" style="98" customWidth="1"/>
    <col min="12" max="12" width="10.7109375" style="98" customWidth="1"/>
    <col min="13" max="13" width="14.7109375" style="98" customWidth="1"/>
    <col min="14" max="14" width="10.7109375" style="98" customWidth="1"/>
    <col min="15" max="15" width="14.7109375" style="98" customWidth="1"/>
    <col min="16" max="16" width="18.7109375" style="98" customWidth="1"/>
    <col min="17" max="17" width="1.7109375" style="98" customWidth="1"/>
    <col min="18" max="18" width="60.7109375" style="154" customWidth="1"/>
    <col min="19" max="20" width="10.7109375" style="98" customWidth="1"/>
    <col min="21" max="16384" width="11.42578125" style="98"/>
  </cols>
  <sheetData>
    <row r="1" spans="1:21" ht="12" hidden="1" customHeight="1" x14ac:dyDescent="0.2">
      <c r="A1" s="169" t="s">
        <v>36</v>
      </c>
      <c r="B1" s="166"/>
      <c r="C1" s="168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4"/>
      <c r="R1" s="98"/>
    </row>
    <row r="2" spans="1:21" ht="12" hidden="1" customHeight="1" x14ac:dyDescent="0.2">
      <c r="A2" s="169" t="str">
        <f>"$A$3:$P$"&amp;IF(P68="nein",68,102)</f>
        <v>$A$3:$P$102</v>
      </c>
      <c r="B2" s="167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0"/>
      <c r="Q2" s="44"/>
      <c r="R2" s="98"/>
    </row>
    <row r="3" spans="1:21" ht="15" customHeight="1" x14ac:dyDescent="0.2">
      <c r="A3" s="110" t="s">
        <v>111</v>
      </c>
      <c r="B3" s="110"/>
      <c r="C3" s="96"/>
      <c r="D3" s="65"/>
      <c r="E3" s="65"/>
      <c r="F3" s="97"/>
      <c r="G3" s="64"/>
      <c r="H3" s="64"/>
      <c r="I3" s="64"/>
      <c r="J3" s="64"/>
      <c r="K3" s="64"/>
      <c r="L3" s="64"/>
      <c r="N3" s="31"/>
      <c r="O3" s="31" t="s">
        <v>27</v>
      </c>
      <c r="P3" s="93" t="str">
        <f>'Seite 1'!$P$18</f>
        <v>KITA</v>
      </c>
      <c r="Q3" s="44"/>
      <c r="R3" s="98"/>
    </row>
    <row r="4" spans="1:21" ht="15" customHeight="1" x14ac:dyDescent="0.2">
      <c r="A4" s="98"/>
      <c r="B4" s="98"/>
      <c r="C4" s="98"/>
      <c r="I4" s="105"/>
      <c r="J4" s="105"/>
      <c r="K4" s="99"/>
      <c r="L4" s="64"/>
      <c r="N4" s="2"/>
      <c r="O4" s="2" t="s">
        <v>28</v>
      </c>
      <c r="P4" s="94">
        <f ca="1">'Seite 1'!$P$17</f>
        <v>44364</v>
      </c>
      <c r="Q4" s="44"/>
      <c r="R4" s="98"/>
    </row>
    <row r="5" spans="1:21" ht="15" customHeight="1" x14ac:dyDescent="0.2">
      <c r="A5" s="98"/>
      <c r="B5" s="98"/>
      <c r="C5" s="98"/>
      <c r="I5" s="105"/>
      <c r="J5" s="105"/>
      <c r="K5" s="99"/>
      <c r="L5" s="99"/>
      <c r="M5" s="99"/>
      <c r="N5" s="99"/>
      <c r="O5" s="99"/>
      <c r="P5" s="44" t="str">
        <f>'Seite 1'!$A$63</f>
        <v>VWN Landesinvestitionsprogramm Kindertageseinrichtungen</v>
      </c>
      <c r="Q5" s="44"/>
      <c r="R5" s="98"/>
    </row>
    <row r="6" spans="1:21" s="100" customFormat="1" ht="15" customHeight="1" x14ac:dyDescent="0.2">
      <c r="C6" s="105"/>
      <c r="D6" s="105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45" t="str">
        <f>'Seite 1'!$A$64</f>
        <v>Formularversion: V 1.3 vom 17.06.21</v>
      </c>
      <c r="Q6" s="98"/>
      <c r="R6" s="98"/>
      <c r="S6" s="98"/>
      <c r="T6" s="98"/>
      <c r="U6" s="98"/>
    </row>
    <row r="7" spans="1:21" s="100" customFormat="1" ht="18" customHeight="1" x14ac:dyDescent="0.2">
      <c r="A7" s="119" t="s">
        <v>68</v>
      </c>
      <c r="B7" s="132"/>
      <c r="C7" s="120"/>
      <c r="D7" s="120"/>
      <c r="E7" s="120"/>
      <c r="F7" s="120"/>
      <c r="G7" s="120"/>
      <c r="H7" s="120"/>
      <c r="I7" s="121"/>
      <c r="J7" s="121"/>
      <c r="K7" s="121"/>
      <c r="L7" s="121"/>
      <c r="M7" s="121"/>
      <c r="N7" s="121"/>
      <c r="O7" s="121"/>
      <c r="P7" s="122"/>
      <c r="Q7" s="98"/>
      <c r="R7" s="98"/>
      <c r="S7" s="98"/>
      <c r="T7" s="98"/>
      <c r="U7" s="98"/>
    </row>
    <row r="8" spans="1:21" s="100" customFormat="1" ht="15" customHeight="1" x14ac:dyDescent="0.2">
      <c r="A8" s="151" t="s">
        <v>74</v>
      </c>
      <c r="B8" s="125"/>
      <c r="C8" s="123"/>
      <c r="D8" s="123"/>
      <c r="E8" s="123"/>
      <c r="F8" s="123"/>
      <c r="G8" s="123"/>
      <c r="H8" s="123"/>
      <c r="I8" s="99"/>
      <c r="J8" s="99"/>
      <c r="K8" s="99"/>
      <c r="L8" s="99"/>
      <c r="M8" s="99"/>
      <c r="N8" s="99"/>
      <c r="O8" s="99"/>
      <c r="P8" s="45"/>
      <c r="Q8" s="98"/>
      <c r="R8" s="98"/>
      <c r="S8" s="98"/>
      <c r="T8" s="98"/>
      <c r="U8" s="98"/>
    </row>
    <row r="9" spans="1:21" s="100" customFormat="1" ht="12" customHeight="1" x14ac:dyDescent="0.2">
      <c r="A9" s="124"/>
      <c r="B9" s="124"/>
      <c r="C9" s="124"/>
      <c r="D9" s="124"/>
      <c r="E9" s="124"/>
      <c r="F9" s="124"/>
      <c r="G9" s="124"/>
      <c r="H9" s="124"/>
      <c r="I9" s="99"/>
      <c r="J9" s="99"/>
      <c r="K9" s="99"/>
      <c r="L9" s="99"/>
      <c r="M9" s="99"/>
      <c r="N9" s="99"/>
      <c r="O9" s="99"/>
      <c r="P9" s="45"/>
      <c r="Q9" s="98"/>
      <c r="R9" s="98"/>
      <c r="S9" s="98"/>
      <c r="T9" s="98"/>
      <c r="U9" s="98"/>
    </row>
    <row r="10" spans="1:21" s="100" customFormat="1" ht="18" customHeight="1" x14ac:dyDescent="0.2">
      <c r="A10" s="138">
        <v>13</v>
      </c>
      <c r="B10" s="111" t="s">
        <v>71</v>
      </c>
      <c r="C10" s="113"/>
      <c r="D10" s="114"/>
      <c r="E10" s="476"/>
      <c r="F10" s="477"/>
      <c r="G10" s="478"/>
      <c r="P10" s="115"/>
      <c r="Q10" s="98"/>
      <c r="R10" s="98"/>
      <c r="S10" s="98"/>
      <c r="T10" s="98"/>
      <c r="U10" s="98"/>
    </row>
    <row r="11" spans="1:21" s="101" customFormat="1" ht="5.0999999999999996" customHeight="1" x14ac:dyDescent="0.2">
      <c r="A11" s="116"/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8"/>
      <c r="S11" s="98"/>
      <c r="T11" s="98"/>
      <c r="U11" s="98"/>
    </row>
    <row r="12" spans="1:21" s="101" customFormat="1" ht="18" customHeight="1" x14ac:dyDescent="0.2">
      <c r="A12" s="111" t="s">
        <v>48</v>
      </c>
      <c r="B12" s="107"/>
      <c r="C12" s="113"/>
      <c r="D12" s="114"/>
      <c r="E12" s="103"/>
      <c r="F12" s="118" t="s">
        <v>5</v>
      </c>
      <c r="G12" s="103"/>
      <c r="L12" s="115"/>
      <c r="Q12" s="98"/>
      <c r="R12" s="98"/>
      <c r="S12" s="98"/>
      <c r="T12" s="98"/>
      <c r="U12" s="98"/>
    </row>
    <row r="13" spans="1:21" s="101" customFormat="1" ht="12" customHeight="1" x14ac:dyDescent="0.2">
      <c r="A13" s="116"/>
      <c r="B13" s="116"/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98"/>
      <c r="R13" s="98"/>
      <c r="S13" s="98"/>
      <c r="T13" s="98"/>
      <c r="U13" s="98"/>
    </row>
    <row r="14" spans="1:21" s="100" customFormat="1" ht="12" customHeight="1" x14ac:dyDescent="0.2">
      <c r="A14" s="479" t="s">
        <v>49</v>
      </c>
      <c r="B14" s="480"/>
      <c r="C14" s="485" t="s">
        <v>65</v>
      </c>
      <c r="D14" s="479" t="s">
        <v>112</v>
      </c>
      <c r="E14" s="488"/>
      <c r="F14" s="492" t="s">
        <v>41</v>
      </c>
      <c r="G14" s="493"/>
      <c r="H14" s="494"/>
      <c r="I14" s="494"/>
      <c r="J14" s="492" t="s">
        <v>42</v>
      </c>
      <c r="K14" s="493"/>
      <c r="L14" s="492" t="s">
        <v>113</v>
      </c>
      <c r="M14" s="493"/>
      <c r="N14" s="492" t="s">
        <v>114</v>
      </c>
      <c r="O14" s="493"/>
      <c r="P14" s="503" t="s">
        <v>43</v>
      </c>
      <c r="Q14" s="98"/>
      <c r="R14" s="98"/>
      <c r="S14" s="98"/>
      <c r="T14" s="98"/>
      <c r="U14" s="98"/>
    </row>
    <row r="15" spans="1:21" s="100" customFormat="1" ht="12" customHeight="1" x14ac:dyDescent="0.2">
      <c r="A15" s="481"/>
      <c r="B15" s="482"/>
      <c r="C15" s="486"/>
      <c r="D15" s="481"/>
      <c r="E15" s="489"/>
      <c r="F15" s="495"/>
      <c r="G15" s="496"/>
      <c r="H15" s="497"/>
      <c r="I15" s="497"/>
      <c r="J15" s="495"/>
      <c r="K15" s="496"/>
      <c r="L15" s="495"/>
      <c r="M15" s="496"/>
      <c r="N15" s="495"/>
      <c r="O15" s="496"/>
      <c r="P15" s="504"/>
      <c r="Q15" s="98"/>
      <c r="R15" s="98"/>
      <c r="S15" s="98"/>
      <c r="T15" s="98"/>
      <c r="U15" s="98"/>
    </row>
    <row r="16" spans="1:21" s="100" customFormat="1" ht="12" customHeight="1" x14ac:dyDescent="0.2">
      <c r="A16" s="481"/>
      <c r="B16" s="482"/>
      <c r="C16" s="486"/>
      <c r="D16" s="490"/>
      <c r="E16" s="491"/>
      <c r="F16" s="495"/>
      <c r="G16" s="496"/>
      <c r="H16" s="497"/>
      <c r="I16" s="497"/>
      <c r="J16" s="495"/>
      <c r="K16" s="496"/>
      <c r="L16" s="495"/>
      <c r="M16" s="496"/>
      <c r="N16" s="495"/>
      <c r="O16" s="496"/>
      <c r="P16" s="504"/>
      <c r="Q16" s="98"/>
      <c r="R16" s="98"/>
      <c r="S16" s="98"/>
      <c r="T16" s="98"/>
      <c r="U16" s="98"/>
    </row>
    <row r="17" spans="1:21" s="100" customFormat="1" ht="12" customHeight="1" x14ac:dyDescent="0.2">
      <c r="A17" s="481"/>
      <c r="B17" s="482"/>
      <c r="C17" s="486"/>
      <c r="D17" s="495" t="s">
        <v>37</v>
      </c>
      <c r="E17" s="500" t="s">
        <v>44</v>
      </c>
      <c r="F17" s="495" t="s">
        <v>37</v>
      </c>
      <c r="G17" s="500" t="s">
        <v>45</v>
      </c>
      <c r="H17" s="500" t="s">
        <v>46</v>
      </c>
      <c r="I17" s="500" t="s">
        <v>47</v>
      </c>
      <c r="J17" s="495" t="s">
        <v>37</v>
      </c>
      <c r="K17" s="496" t="s">
        <v>44</v>
      </c>
      <c r="L17" s="495" t="s">
        <v>37</v>
      </c>
      <c r="M17" s="496" t="s">
        <v>44</v>
      </c>
      <c r="N17" s="495" t="s">
        <v>37</v>
      </c>
      <c r="O17" s="496" t="s">
        <v>44</v>
      </c>
      <c r="P17" s="504"/>
      <c r="Q17" s="98"/>
      <c r="R17" s="98"/>
      <c r="S17" s="98"/>
      <c r="T17" s="98"/>
      <c r="U17" s="98"/>
    </row>
    <row r="18" spans="1:21" s="100" customFormat="1" ht="12" customHeight="1" x14ac:dyDescent="0.2">
      <c r="A18" s="481"/>
      <c r="B18" s="482"/>
      <c r="C18" s="486"/>
      <c r="D18" s="498"/>
      <c r="E18" s="501"/>
      <c r="F18" s="498"/>
      <c r="G18" s="501"/>
      <c r="H18" s="501"/>
      <c r="I18" s="501"/>
      <c r="J18" s="498"/>
      <c r="K18" s="506"/>
      <c r="L18" s="498"/>
      <c r="M18" s="506"/>
      <c r="N18" s="498"/>
      <c r="O18" s="506"/>
      <c r="P18" s="504"/>
      <c r="Q18" s="98"/>
      <c r="R18" s="98"/>
      <c r="S18" s="98"/>
      <c r="T18" s="98"/>
      <c r="U18" s="98"/>
    </row>
    <row r="19" spans="1:21" s="100" customFormat="1" ht="12" customHeight="1" x14ac:dyDescent="0.2">
      <c r="A19" s="483"/>
      <c r="B19" s="484"/>
      <c r="C19" s="487"/>
      <c r="D19" s="499"/>
      <c r="E19" s="502"/>
      <c r="F19" s="499"/>
      <c r="G19" s="502"/>
      <c r="H19" s="502"/>
      <c r="I19" s="502"/>
      <c r="J19" s="499"/>
      <c r="K19" s="507"/>
      <c r="L19" s="499"/>
      <c r="M19" s="507"/>
      <c r="N19" s="499"/>
      <c r="O19" s="507"/>
      <c r="P19" s="505"/>
      <c r="Q19" s="98"/>
      <c r="R19" s="98"/>
      <c r="S19" s="98"/>
      <c r="T19" s="98"/>
      <c r="U19" s="98"/>
    </row>
    <row r="20" spans="1:21" s="100" customFormat="1" ht="18" customHeight="1" x14ac:dyDescent="0.2">
      <c r="A20" s="136" t="s">
        <v>50</v>
      </c>
      <c r="B20" s="137"/>
      <c r="C20" s="158"/>
      <c r="D20" s="108"/>
      <c r="E20" s="131"/>
      <c r="F20" s="108"/>
      <c r="G20" s="131"/>
      <c r="H20" s="131"/>
      <c r="I20" s="131"/>
      <c r="J20" s="108"/>
      <c r="K20" s="131"/>
      <c r="L20" s="108"/>
      <c r="M20" s="131"/>
      <c r="N20" s="108"/>
      <c r="O20" s="131"/>
      <c r="P20" s="163">
        <f>ROUND(E20,2)+ROUND(G20,2)+ROUND(H20,2)+ROUND(I20,2)+ROUND(K20,2)+ROUND(M20,2)-ROUND(O20,2)</f>
        <v>0</v>
      </c>
      <c r="Q20" s="98"/>
      <c r="R20" s="98"/>
      <c r="S20" s="98"/>
      <c r="T20" s="98"/>
      <c r="U20" s="98"/>
    </row>
    <row r="21" spans="1:21" s="100" customFormat="1" ht="18" customHeight="1" x14ac:dyDescent="0.2">
      <c r="A21" s="134" t="s">
        <v>51</v>
      </c>
      <c r="B21" s="135"/>
      <c r="C21" s="158"/>
      <c r="D21" s="108"/>
      <c r="E21" s="131"/>
      <c r="F21" s="108"/>
      <c r="G21" s="131"/>
      <c r="H21" s="131"/>
      <c r="I21" s="131"/>
      <c r="J21" s="108"/>
      <c r="K21" s="131"/>
      <c r="L21" s="108"/>
      <c r="M21" s="131"/>
      <c r="N21" s="108"/>
      <c r="O21" s="131"/>
      <c r="P21" s="164">
        <f t="shared" ref="P21:P31" si="0">ROUND(E21,2)+ROUND(G21,2)+ROUND(H21,2)+ROUND(I21,2)+ROUND(K21,2)+ROUND(M21,2)-ROUND(O21,2)</f>
        <v>0</v>
      </c>
      <c r="Q21" s="98"/>
      <c r="R21" s="98"/>
      <c r="S21" s="98"/>
      <c r="T21" s="98"/>
      <c r="U21" s="98"/>
    </row>
    <row r="22" spans="1:21" s="100" customFormat="1" ht="18" customHeight="1" x14ac:dyDescent="0.2">
      <c r="A22" s="134" t="s">
        <v>52</v>
      </c>
      <c r="B22" s="135"/>
      <c r="C22" s="158"/>
      <c r="D22" s="108"/>
      <c r="E22" s="131"/>
      <c r="F22" s="108"/>
      <c r="G22" s="131"/>
      <c r="H22" s="131"/>
      <c r="I22" s="131"/>
      <c r="J22" s="108"/>
      <c r="K22" s="131"/>
      <c r="L22" s="108"/>
      <c r="M22" s="131"/>
      <c r="N22" s="108"/>
      <c r="O22" s="131"/>
      <c r="P22" s="164">
        <f t="shared" si="0"/>
        <v>0</v>
      </c>
      <c r="Q22" s="98"/>
      <c r="R22" s="98"/>
      <c r="S22" s="98"/>
      <c r="T22" s="98"/>
      <c r="U22" s="98"/>
    </row>
    <row r="23" spans="1:21" s="100" customFormat="1" ht="18" customHeight="1" x14ac:dyDescent="0.2">
      <c r="A23" s="134" t="s">
        <v>53</v>
      </c>
      <c r="B23" s="135"/>
      <c r="C23" s="158"/>
      <c r="D23" s="108"/>
      <c r="E23" s="131"/>
      <c r="F23" s="108"/>
      <c r="G23" s="131"/>
      <c r="H23" s="131"/>
      <c r="I23" s="131"/>
      <c r="J23" s="108"/>
      <c r="K23" s="131"/>
      <c r="L23" s="108"/>
      <c r="M23" s="131"/>
      <c r="N23" s="108"/>
      <c r="O23" s="131"/>
      <c r="P23" s="164">
        <f t="shared" si="0"/>
        <v>0</v>
      </c>
      <c r="Q23" s="98"/>
      <c r="R23" s="98"/>
      <c r="S23" s="98"/>
      <c r="T23" s="98"/>
      <c r="U23" s="98"/>
    </row>
    <row r="24" spans="1:21" s="100" customFormat="1" ht="18" customHeight="1" x14ac:dyDescent="0.2">
      <c r="A24" s="134" t="s">
        <v>54</v>
      </c>
      <c r="B24" s="135"/>
      <c r="C24" s="158"/>
      <c r="D24" s="108"/>
      <c r="E24" s="131"/>
      <c r="F24" s="108"/>
      <c r="G24" s="131"/>
      <c r="H24" s="131"/>
      <c r="I24" s="131"/>
      <c r="J24" s="108"/>
      <c r="K24" s="131"/>
      <c r="L24" s="108"/>
      <c r="M24" s="131"/>
      <c r="N24" s="108"/>
      <c r="O24" s="131"/>
      <c r="P24" s="164">
        <f t="shared" si="0"/>
        <v>0</v>
      </c>
      <c r="Q24" s="98"/>
      <c r="R24" s="98"/>
      <c r="S24" s="98"/>
      <c r="T24" s="98"/>
      <c r="U24" s="98"/>
    </row>
    <row r="25" spans="1:21" s="100" customFormat="1" ht="18" customHeight="1" x14ac:dyDescent="0.2">
      <c r="A25" s="134" t="s">
        <v>55</v>
      </c>
      <c r="B25" s="135"/>
      <c r="C25" s="158"/>
      <c r="D25" s="108"/>
      <c r="E25" s="131"/>
      <c r="F25" s="108"/>
      <c r="G25" s="131"/>
      <c r="H25" s="131"/>
      <c r="I25" s="131"/>
      <c r="J25" s="108"/>
      <c r="K25" s="131"/>
      <c r="L25" s="108"/>
      <c r="M25" s="131"/>
      <c r="N25" s="108"/>
      <c r="O25" s="131"/>
      <c r="P25" s="164">
        <f t="shared" si="0"/>
        <v>0</v>
      </c>
      <c r="Q25" s="98"/>
      <c r="R25" s="98"/>
      <c r="S25" s="98"/>
      <c r="T25" s="98"/>
      <c r="U25" s="98"/>
    </row>
    <row r="26" spans="1:21" s="100" customFormat="1" ht="18" customHeight="1" x14ac:dyDescent="0.2">
      <c r="A26" s="134" t="s">
        <v>56</v>
      </c>
      <c r="B26" s="135"/>
      <c r="C26" s="158"/>
      <c r="D26" s="108"/>
      <c r="E26" s="131"/>
      <c r="F26" s="108"/>
      <c r="G26" s="131"/>
      <c r="H26" s="131"/>
      <c r="I26" s="131"/>
      <c r="J26" s="108"/>
      <c r="K26" s="131"/>
      <c r="L26" s="108"/>
      <c r="M26" s="131"/>
      <c r="N26" s="108"/>
      <c r="O26" s="131"/>
      <c r="P26" s="164">
        <f t="shared" si="0"/>
        <v>0</v>
      </c>
      <c r="Q26" s="98"/>
      <c r="R26" s="98"/>
      <c r="S26" s="98"/>
      <c r="T26" s="98"/>
      <c r="U26" s="98"/>
    </row>
    <row r="27" spans="1:21" s="100" customFormat="1" ht="18" customHeight="1" x14ac:dyDescent="0.2">
      <c r="A27" s="134" t="s">
        <v>57</v>
      </c>
      <c r="B27" s="135"/>
      <c r="C27" s="158"/>
      <c r="D27" s="108"/>
      <c r="E27" s="131"/>
      <c r="F27" s="108"/>
      <c r="G27" s="131"/>
      <c r="H27" s="131"/>
      <c r="I27" s="131"/>
      <c r="J27" s="108"/>
      <c r="K27" s="131"/>
      <c r="L27" s="108"/>
      <c r="M27" s="131"/>
      <c r="N27" s="108"/>
      <c r="O27" s="131"/>
      <c r="P27" s="164">
        <f t="shared" si="0"/>
        <v>0</v>
      </c>
      <c r="Q27" s="98"/>
      <c r="R27" s="98"/>
      <c r="S27" s="98"/>
      <c r="T27" s="98"/>
      <c r="U27" s="98"/>
    </row>
    <row r="28" spans="1:21" s="100" customFormat="1" ht="18" customHeight="1" x14ac:dyDescent="0.2">
      <c r="A28" s="134" t="s">
        <v>58</v>
      </c>
      <c r="B28" s="135"/>
      <c r="C28" s="158"/>
      <c r="D28" s="108"/>
      <c r="E28" s="131"/>
      <c r="F28" s="108"/>
      <c r="G28" s="131"/>
      <c r="H28" s="131"/>
      <c r="I28" s="131"/>
      <c r="J28" s="108"/>
      <c r="K28" s="131"/>
      <c r="L28" s="108"/>
      <c r="M28" s="131"/>
      <c r="N28" s="108"/>
      <c r="O28" s="131"/>
      <c r="P28" s="164">
        <f t="shared" si="0"/>
        <v>0</v>
      </c>
      <c r="Q28" s="98"/>
      <c r="R28" s="98"/>
      <c r="S28" s="98"/>
      <c r="T28" s="98"/>
      <c r="U28" s="98"/>
    </row>
    <row r="29" spans="1:21" s="100" customFormat="1" ht="18" customHeight="1" x14ac:dyDescent="0.2">
      <c r="A29" s="134" t="s">
        <v>59</v>
      </c>
      <c r="B29" s="135"/>
      <c r="C29" s="158"/>
      <c r="D29" s="108"/>
      <c r="E29" s="131"/>
      <c r="F29" s="108"/>
      <c r="G29" s="131"/>
      <c r="H29" s="131"/>
      <c r="I29" s="131"/>
      <c r="J29" s="108"/>
      <c r="K29" s="131"/>
      <c r="L29" s="108"/>
      <c r="M29" s="131"/>
      <c r="N29" s="108"/>
      <c r="O29" s="131"/>
      <c r="P29" s="164">
        <f t="shared" si="0"/>
        <v>0</v>
      </c>
      <c r="Q29" s="98"/>
      <c r="R29" s="98"/>
      <c r="S29" s="98"/>
      <c r="T29" s="98"/>
      <c r="U29" s="98"/>
    </row>
    <row r="30" spans="1:21" s="100" customFormat="1" ht="18" customHeight="1" x14ac:dyDescent="0.2">
      <c r="A30" s="134" t="s">
        <v>60</v>
      </c>
      <c r="B30" s="135"/>
      <c r="C30" s="158"/>
      <c r="D30" s="108"/>
      <c r="E30" s="131"/>
      <c r="F30" s="108"/>
      <c r="G30" s="131"/>
      <c r="H30" s="131"/>
      <c r="I30" s="131"/>
      <c r="J30" s="108"/>
      <c r="K30" s="131"/>
      <c r="L30" s="108"/>
      <c r="M30" s="131"/>
      <c r="N30" s="108"/>
      <c r="O30" s="131"/>
      <c r="P30" s="164">
        <f t="shared" si="0"/>
        <v>0</v>
      </c>
      <c r="Q30" s="98"/>
      <c r="R30" s="98"/>
      <c r="S30" s="98"/>
      <c r="T30" s="98"/>
      <c r="U30" s="98"/>
    </row>
    <row r="31" spans="1:21" s="100" customFormat="1" ht="18" customHeight="1" x14ac:dyDescent="0.2">
      <c r="A31" s="134" t="s">
        <v>61</v>
      </c>
      <c r="B31" s="135"/>
      <c r="C31" s="158"/>
      <c r="D31" s="108"/>
      <c r="E31" s="131"/>
      <c r="F31" s="108"/>
      <c r="G31" s="131"/>
      <c r="H31" s="131"/>
      <c r="I31" s="131"/>
      <c r="J31" s="108"/>
      <c r="K31" s="131"/>
      <c r="L31" s="108"/>
      <c r="M31" s="131"/>
      <c r="N31" s="108"/>
      <c r="O31" s="131"/>
      <c r="P31" s="164">
        <f t="shared" si="0"/>
        <v>0</v>
      </c>
      <c r="Q31" s="98"/>
      <c r="R31" s="98"/>
      <c r="S31" s="98"/>
      <c r="T31" s="98"/>
      <c r="U31" s="98"/>
    </row>
    <row r="32" spans="1:21" s="100" customFormat="1" ht="18" customHeight="1" thickBot="1" x14ac:dyDescent="0.25">
      <c r="A32" s="128" t="s">
        <v>73</v>
      </c>
      <c r="B32" s="144"/>
      <c r="C32" s="145"/>
      <c r="D32" s="130"/>
      <c r="E32" s="156">
        <f>SUMPRODUCT(ROUND(E20:E31,2))</f>
        <v>0</v>
      </c>
      <c r="F32" s="130"/>
      <c r="G32" s="157">
        <f>SUMPRODUCT(ROUND(G20:G31,2))</f>
        <v>0</v>
      </c>
      <c r="H32" s="157">
        <f>SUMPRODUCT(ROUND(H20:H31,2))</f>
        <v>0</v>
      </c>
      <c r="I32" s="156">
        <f>SUMPRODUCT(ROUND(I20:I31,2))</f>
        <v>0</v>
      </c>
      <c r="J32" s="130"/>
      <c r="K32" s="156">
        <f>SUMPRODUCT(ROUND(K20:K31,2))</f>
        <v>0</v>
      </c>
      <c r="L32" s="130"/>
      <c r="M32" s="156">
        <f>SUMPRODUCT(ROUND(M20:M31,2))</f>
        <v>0</v>
      </c>
      <c r="N32" s="130"/>
      <c r="O32" s="156">
        <f>SUMPRODUCT(ROUND(O20:O31,2))</f>
        <v>0</v>
      </c>
      <c r="P32" s="152">
        <f>SUM(P20:P31)</f>
        <v>0</v>
      </c>
      <c r="Q32" s="98"/>
      <c r="R32" s="98"/>
      <c r="S32" s="98"/>
      <c r="T32" s="98"/>
      <c r="U32" s="98"/>
    </row>
    <row r="33" spans="1:21" ht="5.0999999999999996" customHeight="1" thickTop="1" x14ac:dyDescent="0.2">
      <c r="R33" s="98"/>
    </row>
    <row r="34" spans="1:21" s="100" customFormat="1" ht="18" customHeight="1" x14ac:dyDescent="0.2">
      <c r="A34" s="143" t="s">
        <v>75</v>
      </c>
      <c r="B34" s="148"/>
      <c r="C34" s="139"/>
      <c r="D34" s="149"/>
      <c r="E34" s="150"/>
      <c r="F34" s="149"/>
      <c r="G34" s="150"/>
      <c r="H34" s="150"/>
      <c r="I34" s="150"/>
      <c r="J34" s="149"/>
      <c r="K34" s="149"/>
      <c r="L34" s="149"/>
      <c r="M34" s="149"/>
      <c r="N34" s="141"/>
      <c r="O34" s="142"/>
      <c r="P34" s="165">
        <f>ROUND(O34,2)</f>
        <v>0</v>
      </c>
      <c r="Q34" s="98"/>
      <c r="R34" s="98"/>
      <c r="S34" s="98"/>
      <c r="T34" s="98"/>
      <c r="U34" s="98"/>
    </row>
    <row r="35" spans="1:21" s="100" customFormat="1" ht="18" customHeight="1" thickBot="1" x14ac:dyDescent="0.25">
      <c r="A35" s="128" t="s">
        <v>64</v>
      </c>
      <c r="B35" s="144"/>
      <c r="C35" s="144"/>
      <c r="D35" s="146"/>
      <c r="E35" s="147"/>
      <c r="F35" s="146"/>
      <c r="G35" s="147"/>
      <c r="H35" s="147"/>
      <c r="I35" s="147"/>
      <c r="J35" s="146"/>
      <c r="K35" s="147"/>
      <c r="L35" s="146"/>
      <c r="M35" s="146"/>
      <c r="N35" s="146"/>
      <c r="O35" s="146"/>
      <c r="P35" s="152">
        <f>P32+P34</f>
        <v>0</v>
      </c>
      <c r="Q35" s="98"/>
      <c r="R35" s="98"/>
      <c r="S35" s="98"/>
      <c r="T35" s="98"/>
      <c r="U35" s="98"/>
    </row>
    <row r="36" spans="1:21" ht="12.75" thickTop="1" x14ac:dyDescent="0.2">
      <c r="R36" s="98"/>
    </row>
    <row r="37" spans="1:21" x14ac:dyDescent="0.2">
      <c r="R37" s="98"/>
    </row>
    <row r="38" spans="1:21" s="100" customFormat="1" ht="18" customHeight="1" x14ac:dyDescent="0.2">
      <c r="A38" s="119" t="s">
        <v>69</v>
      </c>
      <c r="B38" s="132"/>
      <c r="C38" s="120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2"/>
      <c r="Q38" s="98"/>
      <c r="R38" s="98"/>
      <c r="S38" s="98"/>
      <c r="T38" s="98"/>
      <c r="U38" s="98"/>
    </row>
    <row r="39" spans="1:21" ht="15" customHeight="1" x14ac:dyDescent="0.2">
      <c r="A39" s="155" t="s">
        <v>72</v>
      </c>
      <c r="B39" s="127"/>
      <c r="C39" s="126"/>
      <c r="D39" s="126"/>
      <c r="E39" s="126"/>
      <c r="F39" s="126"/>
      <c r="G39" s="126"/>
      <c r="H39" s="126"/>
      <c r="I39" s="105"/>
      <c r="J39" s="105"/>
      <c r="K39" s="99"/>
      <c r="L39" s="64"/>
      <c r="R39" s="98"/>
    </row>
    <row r="40" spans="1:21" ht="12" customHeight="1" x14ac:dyDescent="0.2">
      <c r="A40" s="126"/>
      <c r="B40" s="126"/>
      <c r="C40" s="126"/>
      <c r="D40" s="126"/>
      <c r="E40" s="126"/>
      <c r="F40" s="126"/>
      <c r="G40" s="126"/>
      <c r="H40" s="126"/>
      <c r="I40" s="105"/>
      <c r="J40" s="105"/>
      <c r="K40" s="99"/>
      <c r="L40" s="99"/>
      <c r="R40" s="98"/>
    </row>
    <row r="41" spans="1:21" s="100" customFormat="1" ht="18" customHeight="1" x14ac:dyDescent="0.2">
      <c r="A41" s="138">
        <f>$A$10</f>
        <v>13</v>
      </c>
      <c r="B41" s="111" t="str">
        <f>$B$10</f>
        <v>Name, Vorname Mitarbeiter/in:</v>
      </c>
      <c r="C41" s="113"/>
      <c r="D41" s="114"/>
      <c r="E41" s="508" t="str">
        <f>IF($E$10="","",$E$10)</f>
        <v/>
      </c>
      <c r="F41" s="509"/>
      <c r="G41" s="510"/>
      <c r="P41" s="115"/>
      <c r="Q41" s="98"/>
      <c r="R41" s="98"/>
      <c r="S41" s="98"/>
      <c r="T41" s="98"/>
      <c r="U41" s="98"/>
    </row>
    <row r="42" spans="1:21" s="101" customFormat="1" ht="5.0999999999999996" customHeight="1" x14ac:dyDescent="0.2">
      <c r="A42" s="116"/>
      <c r="B42" s="116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8"/>
      <c r="R42" s="98"/>
      <c r="S42" s="98"/>
      <c r="T42" s="98"/>
      <c r="U42" s="98"/>
    </row>
    <row r="43" spans="1:21" s="101" customFormat="1" ht="18" customHeight="1" x14ac:dyDescent="0.2">
      <c r="A43" s="111" t="str">
        <f>$A$12</f>
        <v>Beschäftigungszeitraum im Projekt vom:</v>
      </c>
      <c r="B43" s="129"/>
      <c r="C43" s="113"/>
      <c r="D43" s="117"/>
      <c r="E43" s="112" t="str">
        <f>IF($E$12="","",$E$12)</f>
        <v/>
      </c>
      <c r="F43" s="118" t="s">
        <v>5</v>
      </c>
      <c r="G43" s="112" t="str">
        <f>IF($G$12="","",$G$12)</f>
        <v/>
      </c>
      <c r="L43" s="115"/>
      <c r="Q43" s="98"/>
      <c r="R43" s="98"/>
      <c r="S43" s="98"/>
      <c r="T43" s="98"/>
      <c r="U43" s="98"/>
    </row>
    <row r="44" spans="1:21" x14ac:dyDescent="0.2">
      <c r="R44" s="98"/>
    </row>
    <row r="45" spans="1:21" s="100" customFormat="1" ht="12" customHeight="1" x14ac:dyDescent="0.2">
      <c r="A45" s="479" t="s">
        <v>49</v>
      </c>
      <c r="B45" s="480"/>
      <c r="C45" s="485" t="s">
        <v>66</v>
      </c>
      <c r="D45" s="479" t="s">
        <v>112</v>
      </c>
      <c r="E45" s="488"/>
      <c r="F45" s="492" t="s">
        <v>41</v>
      </c>
      <c r="G45" s="493"/>
      <c r="H45" s="494"/>
      <c r="I45" s="494"/>
      <c r="J45" s="492" t="s">
        <v>42</v>
      </c>
      <c r="K45" s="493"/>
      <c r="L45" s="492" t="s">
        <v>113</v>
      </c>
      <c r="M45" s="493"/>
      <c r="N45" s="492" t="s">
        <v>114</v>
      </c>
      <c r="O45" s="493"/>
      <c r="P45" s="503" t="s">
        <v>43</v>
      </c>
      <c r="Q45" s="98"/>
      <c r="R45" s="98"/>
      <c r="S45" s="98"/>
      <c r="T45" s="98"/>
      <c r="U45" s="98"/>
    </row>
    <row r="46" spans="1:21" s="100" customFormat="1" ht="12" customHeight="1" x14ac:dyDescent="0.2">
      <c r="A46" s="481"/>
      <c r="B46" s="482"/>
      <c r="C46" s="486"/>
      <c r="D46" s="481"/>
      <c r="E46" s="489"/>
      <c r="F46" s="495"/>
      <c r="G46" s="496"/>
      <c r="H46" s="497"/>
      <c r="I46" s="497"/>
      <c r="J46" s="495"/>
      <c r="K46" s="496"/>
      <c r="L46" s="495"/>
      <c r="M46" s="496"/>
      <c r="N46" s="495"/>
      <c r="O46" s="496"/>
      <c r="P46" s="504"/>
      <c r="Q46" s="98"/>
      <c r="R46" s="98"/>
      <c r="S46" s="98"/>
      <c r="T46" s="98"/>
      <c r="U46" s="98"/>
    </row>
    <row r="47" spans="1:21" s="100" customFormat="1" ht="12" customHeight="1" x14ac:dyDescent="0.2">
      <c r="A47" s="481"/>
      <c r="B47" s="482"/>
      <c r="C47" s="486"/>
      <c r="D47" s="490"/>
      <c r="E47" s="491"/>
      <c r="F47" s="495"/>
      <c r="G47" s="496"/>
      <c r="H47" s="497"/>
      <c r="I47" s="497"/>
      <c r="J47" s="495"/>
      <c r="K47" s="496"/>
      <c r="L47" s="495"/>
      <c r="M47" s="496"/>
      <c r="N47" s="495"/>
      <c r="O47" s="496"/>
      <c r="P47" s="504"/>
      <c r="Q47" s="98"/>
      <c r="R47" s="98"/>
      <c r="S47" s="98"/>
      <c r="T47" s="98"/>
      <c r="U47" s="98"/>
    </row>
    <row r="48" spans="1:21" s="100" customFormat="1" ht="12" customHeight="1" x14ac:dyDescent="0.2">
      <c r="A48" s="481"/>
      <c r="B48" s="482"/>
      <c r="C48" s="486"/>
      <c r="D48" s="495" t="s">
        <v>37</v>
      </c>
      <c r="E48" s="500" t="s">
        <v>44</v>
      </c>
      <c r="F48" s="495" t="s">
        <v>37</v>
      </c>
      <c r="G48" s="500" t="s">
        <v>45</v>
      </c>
      <c r="H48" s="500" t="s">
        <v>46</v>
      </c>
      <c r="I48" s="500" t="s">
        <v>47</v>
      </c>
      <c r="J48" s="495" t="s">
        <v>37</v>
      </c>
      <c r="K48" s="496" t="s">
        <v>44</v>
      </c>
      <c r="L48" s="495" t="s">
        <v>37</v>
      </c>
      <c r="M48" s="496" t="s">
        <v>44</v>
      </c>
      <c r="N48" s="495" t="s">
        <v>37</v>
      </c>
      <c r="O48" s="496" t="s">
        <v>44</v>
      </c>
      <c r="P48" s="504"/>
      <c r="Q48" s="98"/>
      <c r="R48" s="98"/>
      <c r="S48" s="98"/>
      <c r="T48" s="98"/>
      <c r="U48" s="98"/>
    </row>
    <row r="49" spans="1:21" s="100" customFormat="1" ht="12" customHeight="1" x14ac:dyDescent="0.2">
      <c r="A49" s="481"/>
      <c r="B49" s="482"/>
      <c r="C49" s="486"/>
      <c r="D49" s="498"/>
      <c r="E49" s="501"/>
      <c r="F49" s="498"/>
      <c r="G49" s="501"/>
      <c r="H49" s="501"/>
      <c r="I49" s="501"/>
      <c r="J49" s="498"/>
      <c r="K49" s="506"/>
      <c r="L49" s="498"/>
      <c r="M49" s="506"/>
      <c r="N49" s="498"/>
      <c r="O49" s="506"/>
      <c r="P49" s="504"/>
      <c r="Q49" s="98"/>
      <c r="R49" s="98"/>
      <c r="S49" s="98"/>
      <c r="T49" s="98"/>
      <c r="U49" s="98"/>
    </row>
    <row r="50" spans="1:21" s="100" customFormat="1" ht="12" customHeight="1" x14ac:dyDescent="0.2">
      <c r="A50" s="483"/>
      <c r="B50" s="484"/>
      <c r="C50" s="487"/>
      <c r="D50" s="499"/>
      <c r="E50" s="502"/>
      <c r="F50" s="499"/>
      <c r="G50" s="502"/>
      <c r="H50" s="502"/>
      <c r="I50" s="502"/>
      <c r="J50" s="499"/>
      <c r="K50" s="507"/>
      <c r="L50" s="499"/>
      <c r="M50" s="507"/>
      <c r="N50" s="499"/>
      <c r="O50" s="507"/>
      <c r="P50" s="505"/>
      <c r="Q50" s="98"/>
      <c r="R50" s="98"/>
      <c r="S50" s="98"/>
      <c r="T50" s="98"/>
      <c r="U50" s="98"/>
    </row>
    <row r="51" spans="1:21" s="100" customFormat="1" ht="18" customHeight="1" x14ac:dyDescent="0.2">
      <c r="A51" s="136" t="s">
        <v>50</v>
      </c>
      <c r="B51" s="137"/>
      <c r="C51" s="133"/>
      <c r="D51" s="109">
        <f t="shared" ref="D51:D62" si="1">D20</f>
        <v>0</v>
      </c>
      <c r="E51" s="159">
        <f>IF(C20=0,0,ROUND(ROUND(E20,2)/ROUND($C20,2)*ROUND($C51,2),2))</f>
        <v>0</v>
      </c>
      <c r="F51" s="109">
        <f t="shared" ref="F51:F62" si="2">F20</f>
        <v>0</v>
      </c>
      <c r="G51" s="159">
        <f>IF(C20=0,0,ROUND(ROUND(G20,2)/ROUND($C20,2)*ROUND($C51,2),2))</f>
        <v>0</v>
      </c>
      <c r="H51" s="159">
        <f>IF(C20=0,0,ROUND(ROUND(H20,2)/ROUND($C20,2)*ROUND($C51,2),2))</f>
        <v>0</v>
      </c>
      <c r="I51" s="159">
        <f>IF(C20=0,0,ROUND(ROUND(I20,2)/ROUND($C20,2)*ROUND($C51,2),2))</f>
        <v>0</v>
      </c>
      <c r="J51" s="109">
        <f t="shared" ref="J51:J62" si="3">J20</f>
        <v>0</v>
      </c>
      <c r="K51" s="159">
        <f>IF(C20=0,0,ROUND(ROUND(K20,2)/ROUND($C20,2)*ROUND($C51,2),2))</f>
        <v>0</v>
      </c>
      <c r="L51" s="109">
        <f t="shared" ref="L51:N51" si="4">L20</f>
        <v>0</v>
      </c>
      <c r="M51" s="159">
        <f>IF(C20=0,0,ROUND(ROUND(M20,2)/ROUND($C20,2)*ROUND($C51,2),2))</f>
        <v>0</v>
      </c>
      <c r="N51" s="109">
        <f t="shared" si="4"/>
        <v>0</v>
      </c>
      <c r="O51" s="159">
        <f>IF(C20=0,0,ROUND(ROUND(O20,2)/ROUND($C20,2)*ROUND($C51,2),2))</f>
        <v>0</v>
      </c>
      <c r="P51" s="163">
        <f>ROUND(E51,2)+ROUND(G51,2)+ROUND(H51,2)+ROUND(I51,2)+ROUND(K51,2)+ROUND(M51,2)-ROUND(O51,2)</f>
        <v>0</v>
      </c>
      <c r="Q51" s="98"/>
      <c r="R51" s="98"/>
      <c r="S51" s="98"/>
      <c r="T51" s="98"/>
      <c r="U51" s="98"/>
    </row>
    <row r="52" spans="1:21" s="100" customFormat="1" ht="18" customHeight="1" x14ac:dyDescent="0.2">
      <c r="A52" s="134" t="s">
        <v>51</v>
      </c>
      <c r="B52" s="135"/>
      <c r="C52" s="133"/>
      <c r="D52" s="106">
        <f t="shared" si="1"/>
        <v>0</v>
      </c>
      <c r="E52" s="159">
        <f t="shared" ref="E52:E62" si="5">IF(C21=0,0,ROUND(ROUND(E21,2)/ROUND($C21,2)*ROUND($C52,2),2))</f>
        <v>0</v>
      </c>
      <c r="F52" s="106">
        <f t="shared" si="2"/>
        <v>0</v>
      </c>
      <c r="G52" s="159">
        <f t="shared" ref="G52:G62" si="6">IF(C21=0,0,ROUND(ROUND(G21,2)/ROUND($C21,2)*ROUND($C52,2),2))</f>
        <v>0</v>
      </c>
      <c r="H52" s="159">
        <f t="shared" ref="H52:H62" si="7">IF(C21=0,0,ROUND(ROUND(H21,2)/ROUND($C21,2)*ROUND($C52,2),2))</f>
        <v>0</v>
      </c>
      <c r="I52" s="159">
        <f t="shared" ref="I52:I62" si="8">IF(C21=0,0,ROUND(ROUND(I21,2)/ROUND($C21,2)*ROUND($C52,2),2))</f>
        <v>0</v>
      </c>
      <c r="J52" s="106">
        <f t="shared" si="3"/>
        <v>0</v>
      </c>
      <c r="K52" s="159">
        <f t="shared" ref="K52:K62" si="9">IF(C21=0,0,ROUND(ROUND(K21,2)/ROUND($C21,2)*ROUND($C52,2),2))</f>
        <v>0</v>
      </c>
      <c r="L52" s="106">
        <f t="shared" ref="L52" si="10">L21</f>
        <v>0</v>
      </c>
      <c r="M52" s="159">
        <f t="shared" ref="M52:M62" si="11">IF(C21=0,0,ROUND(ROUND(M21,2)/ROUND($C21,2)*ROUND($C52,2),2))</f>
        <v>0</v>
      </c>
      <c r="N52" s="106">
        <f t="shared" ref="N52" si="12">N21</f>
        <v>0</v>
      </c>
      <c r="O52" s="159">
        <f t="shared" ref="O52:O62" si="13">IF(C21=0,0,ROUND(ROUND(O21,2)/ROUND($C21,2)*ROUND($C52,2),2))</f>
        <v>0</v>
      </c>
      <c r="P52" s="164">
        <f t="shared" ref="P52:P62" si="14">ROUND(E52,2)+ROUND(G52,2)+ROUND(H52,2)+ROUND(I52,2)+ROUND(K52,2)+ROUND(M52,2)-ROUND(O52,2)</f>
        <v>0</v>
      </c>
      <c r="Q52" s="98"/>
      <c r="R52" s="98"/>
      <c r="S52" s="98"/>
      <c r="T52" s="98"/>
      <c r="U52" s="98"/>
    </row>
    <row r="53" spans="1:21" s="100" customFormat="1" ht="18" customHeight="1" x14ac:dyDescent="0.2">
      <c r="A53" s="134" t="s">
        <v>52</v>
      </c>
      <c r="B53" s="135"/>
      <c r="C53" s="133"/>
      <c r="D53" s="106">
        <f t="shared" si="1"/>
        <v>0</v>
      </c>
      <c r="E53" s="159">
        <f t="shared" si="5"/>
        <v>0</v>
      </c>
      <c r="F53" s="106">
        <f t="shared" si="2"/>
        <v>0</v>
      </c>
      <c r="G53" s="159">
        <f t="shared" si="6"/>
        <v>0</v>
      </c>
      <c r="H53" s="159">
        <f t="shared" si="7"/>
        <v>0</v>
      </c>
      <c r="I53" s="159">
        <f t="shared" si="8"/>
        <v>0</v>
      </c>
      <c r="J53" s="106">
        <f t="shared" si="3"/>
        <v>0</v>
      </c>
      <c r="K53" s="159">
        <f t="shared" si="9"/>
        <v>0</v>
      </c>
      <c r="L53" s="106">
        <f t="shared" ref="L53" si="15">L22</f>
        <v>0</v>
      </c>
      <c r="M53" s="159">
        <f t="shared" si="11"/>
        <v>0</v>
      </c>
      <c r="N53" s="106">
        <f t="shared" ref="N53" si="16">N22</f>
        <v>0</v>
      </c>
      <c r="O53" s="159">
        <f t="shared" si="13"/>
        <v>0</v>
      </c>
      <c r="P53" s="164">
        <f t="shared" si="14"/>
        <v>0</v>
      </c>
      <c r="Q53" s="98"/>
      <c r="R53" s="98"/>
      <c r="S53" s="98"/>
      <c r="T53" s="98"/>
      <c r="U53" s="98"/>
    </row>
    <row r="54" spans="1:21" s="100" customFormat="1" ht="18" customHeight="1" x14ac:dyDescent="0.2">
      <c r="A54" s="134" t="s">
        <v>53</v>
      </c>
      <c r="B54" s="135"/>
      <c r="C54" s="133"/>
      <c r="D54" s="106">
        <f t="shared" si="1"/>
        <v>0</v>
      </c>
      <c r="E54" s="159">
        <f t="shared" si="5"/>
        <v>0</v>
      </c>
      <c r="F54" s="106">
        <f t="shared" si="2"/>
        <v>0</v>
      </c>
      <c r="G54" s="159">
        <f t="shared" si="6"/>
        <v>0</v>
      </c>
      <c r="H54" s="159">
        <f t="shared" si="7"/>
        <v>0</v>
      </c>
      <c r="I54" s="159">
        <f t="shared" si="8"/>
        <v>0</v>
      </c>
      <c r="J54" s="106">
        <f t="shared" si="3"/>
        <v>0</v>
      </c>
      <c r="K54" s="159">
        <f t="shared" si="9"/>
        <v>0</v>
      </c>
      <c r="L54" s="106">
        <f t="shared" ref="L54" si="17">L23</f>
        <v>0</v>
      </c>
      <c r="M54" s="159">
        <f t="shared" si="11"/>
        <v>0</v>
      </c>
      <c r="N54" s="106">
        <f t="shared" ref="N54" si="18">N23</f>
        <v>0</v>
      </c>
      <c r="O54" s="159">
        <f t="shared" si="13"/>
        <v>0</v>
      </c>
      <c r="P54" s="164">
        <f t="shared" si="14"/>
        <v>0</v>
      </c>
      <c r="Q54" s="98"/>
      <c r="R54" s="98"/>
      <c r="S54" s="98"/>
      <c r="T54" s="98"/>
      <c r="U54" s="98"/>
    </row>
    <row r="55" spans="1:21" s="100" customFormat="1" ht="18" customHeight="1" x14ac:dyDescent="0.2">
      <c r="A55" s="134" t="s">
        <v>54</v>
      </c>
      <c r="B55" s="135"/>
      <c r="C55" s="133"/>
      <c r="D55" s="106">
        <f t="shared" si="1"/>
        <v>0</v>
      </c>
      <c r="E55" s="159">
        <f t="shared" si="5"/>
        <v>0</v>
      </c>
      <c r="F55" s="106">
        <f t="shared" si="2"/>
        <v>0</v>
      </c>
      <c r="G55" s="159">
        <f t="shared" si="6"/>
        <v>0</v>
      </c>
      <c r="H55" s="159">
        <f t="shared" si="7"/>
        <v>0</v>
      </c>
      <c r="I55" s="159">
        <f t="shared" si="8"/>
        <v>0</v>
      </c>
      <c r="J55" s="106">
        <f t="shared" si="3"/>
        <v>0</v>
      </c>
      <c r="K55" s="159">
        <f t="shared" si="9"/>
        <v>0</v>
      </c>
      <c r="L55" s="106">
        <f t="shared" ref="L55" si="19">L24</f>
        <v>0</v>
      </c>
      <c r="M55" s="159">
        <f t="shared" si="11"/>
        <v>0</v>
      </c>
      <c r="N55" s="106">
        <f t="shared" ref="N55" si="20">N24</f>
        <v>0</v>
      </c>
      <c r="O55" s="159">
        <f t="shared" si="13"/>
        <v>0</v>
      </c>
      <c r="P55" s="164">
        <f t="shared" si="14"/>
        <v>0</v>
      </c>
      <c r="Q55" s="98"/>
      <c r="R55" s="98"/>
      <c r="S55" s="98"/>
      <c r="T55" s="98"/>
      <c r="U55" s="98"/>
    </row>
    <row r="56" spans="1:21" s="100" customFormat="1" ht="18" customHeight="1" x14ac:dyDescent="0.2">
      <c r="A56" s="134" t="s">
        <v>55</v>
      </c>
      <c r="B56" s="135"/>
      <c r="C56" s="133"/>
      <c r="D56" s="106">
        <f t="shared" si="1"/>
        <v>0</v>
      </c>
      <c r="E56" s="159">
        <f t="shared" si="5"/>
        <v>0</v>
      </c>
      <c r="F56" s="106">
        <f t="shared" si="2"/>
        <v>0</v>
      </c>
      <c r="G56" s="159">
        <f t="shared" si="6"/>
        <v>0</v>
      </c>
      <c r="H56" s="159">
        <f t="shared" si="7"/>
        <v>0</v>
      </c>
      <c r="I56" s="159">
        <f t="shared" si="8"/>
        <v>0</v>
      </c>
      <c r="J56" s="106">
        <f t="shared" si="3"/>
        <v>0</v>
      </c>
      <c r="K56" s="159">
        <f t="shared" si="9"/>
        <v>0</v>
      </c>
      <c r="L56" s="106">
        <f t="shared" ref="L56" si="21">L25</f>
        <v>0</v>
      </c>
      <c r="M56" s="159">
        <f t="shared" si="11"/>
        <v>0</v>
      </c>
      <c r="N56" s="106">
        <f t="shared" ref="N56" si="22">N25</f>
        <v>0</v>
      </c>
      <c r="O56" s="159">
        <f t="shared" si="13"/>
        <v>0</v>
      </c>
      <c r="P56" s="164">
        <f t="shared" si="14"/>
        <v>0</v>
      </c>
      <c r="Q56" s="98"/>
      <c r="R56" s="98"/>
      <c r="S56" s="98"/>
      <c r="T56" s="98"/>
      <c r="U56" s="98"/>
    </row>
    <row r="57" spans="1:21" s="100" customFormat="1" ht="18" customHeight="1" x14ac:dyDescent="0.2">
      <c r="A57" s="134" t="s">
        <v>56</v>
      </c>
      <c r="B57" s="135"/>
      <c r="C57" s="133"/>
      <c r="D57" s="106">
        <f t="shared" si="1"/>
        <v>0</v>
      </c>
      <c r="E57" s="159">
        <f t="shared" si="5"/>
        <v>0</v>
      </c>
      <c r="F57" s="106">
        <f t="shared" si="2"/>
        <v>0</v>
      </c>
      <c r="G57" s="159">
        <f t="shared" si="6"/>
        <v>0</v>
      </c>
      <c r="H57" s="159">
        <f t="shared" si="7"/>
        <v>0</v>
      </c>
      <c r="I57" s="159">
        <f t="shared" si="8"/>
        <v>0</v>
      </c>
      <c r="J57" s="106">
        <f t="shared" si="3"/>
        <v>0</v>
      </c>
      <c r="K57" s="159">
        <f t="shared" si="9"/>
        <v>0</v>
      </c>
      <c r="L57" s="106">
        <f t="shared" ref="L57" si="23">L26</f>
        <v>0</v>
      </c>
      <c r="M57" s="159">
        <f t="shared" si="11"/>
        <v>0</v>
      </c>
      <c r="N57" s="106">
        <f t="shared" ref="N57" si="24">N26</f>
        <v>0</v>
      </c>
      <c r="O57" s="159">
        <f t="shared" si="13"/>
        <v>0</v>
      </c>
      <c r="P57" s="164">
        <f t="shared" si="14"/>
        <v>0</v>
      </c>
      <c r="Q57" s="98"/>
      <c r="R57" s="98"/>
      <c r="S57" s="98"/>
      <c r="T57" s="98"/>
      <c r="U57" s="98"/>
    </row>
    <row r="58" spans="1:21" s="100" customFormat="1" ht="18" customHeight="1" x14ac:dyDescent="0.2">
      <c r="A58" s="134" t="s">
        <v>57</v>
      </c>
      <c r="B58" s="135"/>
      <c r="C58" s="133"/>
      <c r="D58" s="106">
        <f t="shared" si="1"/>
        <v>0</v>
      </c>
      <c r="E58" s="159">
        <f t="shared" si="5"/>
        <v>0</v>
      </c>
      <c r="F58" s="106">
        <f t="shared" si="2"/>
        <v>0</v>
      </c>
      <c r="G58" s="159">
        <f t="shared" si="6"/>
        <v>0</v>
      </c>
      <c r="H58" s="159">
        <f t="shared" si="7"/>
        <v>0</v>
      </c>
      <c r="I58" s="159">
        <f t="shared" si="8"/>
        <v>0</v>
      </c>
      <c r="J58" s="106">
        <f t="shared" si="3"/>
        <v>0</v>
      </c>
      <c r="K58" s="159">
        <f t="shared" si="9"/>
        <v>0</v>
      </c>
      <c r="L58" s="106">
        <f t="shared" ref="L58" si="25">L27</f>
        <v>0</v>
      </c>
      <c r="M58" s="159">
        <f t="shared" si="11"/>
        <v>0</v>
      </c>
      <c r="N58" s="106">
        <f t="shared" ref="N58" si="26">N27</f>
        <v>0</v>
      </c>
      <c r="O58" s="159">
        <f t="shared" si="13"/>
        <v>0</v>
      </c>
      <c r="P58" s="164">
        <f t="shared" si="14"/>
        <v>0</v>
      </c>
      <c r="Q58" s="98"/>
      <c r="R58" s="98"/>
      <c r="S58" s="98"/>
      <c r="T58" s="98"/>
      <c r="U58" s="98"/>
    </row>
    <row r="59" spans="1:21" s="100" customFormat="1" ht="18" customHeight="1" x14ac:dyDescent="0.2">
      <c r="A59" s="134" t="s">
        <v>58</v>
      </c>
      <c r="B59" s="135"/>
      <c r="C59" s="133"/>
      <c r="D59" s="106">
        <f t="shared" si="1"/>
        <v>0</v>
      </c>
      <c r="E59" s="159">
        <f t="shared" si="5"/>
        <v>0</v>
      </c>
      <c r="F59" s="106">
        <f t="shared" si="2"/>
        <v>0</v>
      </c>
      <c r="G59" s="159">
        <f t="shared" si="6"/>
        <v>0</v>
      </c>
      <c r="H59" s="159">
        <f t="shared" si="7"/>
        <v>0</v>
      </c>
      <c r="I59" s="159">
        <f t="shared" si="8"/>
        <v>0</v>
      </c>
      <c r="J59" s="106">
        <f t="shared" si="3"/>
        <v>0</v>
      </c>
      <c r="K59" s="159">
        <f t="shared" si="9"/>
        <v>0</v>
      </c>
      <c r="L59" s="106">
        <f t="shared" ref="L59" si="27">L28</f>
        <v>0</v>
      </c>
      <c r="M59" s="159">
        <f t="shared" si="11"/>
        <v>0</v>
      </c>
      <c r="N59" s="106">
        <f t="shared" ref="N59" si="28">N28</f>
        <v>0</v>
      </c>
      <c r="O59" s="159">
        <f t="shared" si="13"/>
        <v>0</v>
      </c>
      <c r="P59" s="164">
        <f t="shared" si="14"/>
        <v>0</v>
      </c>
      <c r="Q59" s="98"/>
      <c r="R59" s="98"/>
      <c r="S59" s="98"/>
      <c r="T59" s="98"/>
      <c r="U59" s="98"/>
    </row>
    <row r="60" spans="1:21" s="100" customFormat="1" ht="18" customHeight="1" x14ac:dyDescent="0.2">
      <c r="A60" s="134" t="s">
        <v>59</v>
      </c>
      <c r="B60" s="135"/>
      <c r="C60" s="133"/>
      <c r="D60" s="106">
        <f t="shared" si="1"/>
        <v>0</v>
      </c>
      <c r="E60" s="159">
        <f t="shared" si="5"/>
        <v>0</v>
      </c>
      <c r="F60" s="106">
        <f t="shared" si="2"/>
        <v>0</v>
      </c>
      <c r="G60" s="159">
        <f t="shared" si="6"/>
        <v>0</v>
      </c>
      <c r="H60" s="159">
        <f t="shared" si="7"/>
        <v>0</v>
      </c>
      <c r="I60" s="159">
        <f t="shared" si="8"/>
        <v>0</v>
      </c>
      <c r="J60" s="106">
        <f t="shared" si="3"/>
        <v>0</v>
      </c>
      <c r="K60" s="159">
        <f t="shared" si="9"/>
        <v>0</v>
      </c>
      <c r="L60" s="106">
        <f t="shared" ref="L60" si="29">L29</f>
        <v>0</v>
      </c>
      <c r="M60" s="159">
        <f t="shared" si="11"/>
        <v>0</v>
      </c>
      <c r="N60" s="106">
        <f t="shared" ref="N60" si="30">N29</f>
        <v>0</v>
      </c>
      <c r="O60" s="159">
        <f t="shared" si="13"/>
        <v>0</v>
      </c>
      <c r="P60" s="164">
        <f t="shared" si="14"/>
        <v>0</v>
      </c>
      <c r="Q60" s="98"/>
      <c r="R60" s="98"/>
      <c r="S60" s="98"/>
      <c r="T60" s="98"/>
      <c r="U60" s="98"/>
    </row>
    <row r="61" spans="1:21" s="100" customFormat="1" ht="18" customHeight="1" x14ac:dyDescent="0.2">
      <c r="A61" s="134" t="s">
        <v>60</v>
      </c>
      <c r="B61" s="135"/>
      <c r="C61" s="133"/>
      <c r="D61" s="106">
        <f t="shared" si="1"/>
        <v>0</v>
      </c>
      <c r="E61" s="159">
        <f t="shared" si="5"/>
        <v>0</v>
      </c>
      <c r="F61" s="106">
        <f t="shared" si="2"/>
        <v>0</v>
      </c>
      <c r="G61" s="159">
        <f t="shared" si="6"/>
        <v>0</v>
      </c>
      <c r="H61" s="159">
        <f t="shared" si="7"/>
        <v>0</v>
      </c>
      <c r="I61" s="159">
        <f t="shared" si="8"/>
        <v>0</v>
      </c>
      <c r="J61" s="106">
        <f t="shared" si="3"/>
        <v>0</v>
      </c>
      <c r="K61" s="159">
        <f t="shared" si="9"/>
        <v>0</v>
      </c>
      <c r="L61" s="106">
        <f t="shared" ref="L61" si="31">L30</f>
        <v>0</v>
      </c>
      <c r="M61" s="159">
        <f t="shared" si="11"/>
        <v>0</v>
      </c>
      <c r="N61" s="106">
        <f t="shared" ref="N61" si="32">N30</f>
        <v>0</v>
      </c>
      <c r="O61" s="159">
        <f t="shared" si="13"/>
        <v>0</v>
      </c>
      <c r="P61" s="164">
        <f t="shared" si="14"/>
        <v>0</v>
      </c>
      <c r="Q61" s="98"/>
      <c r="R61" s="98"/>
      <c r="S61" s="98"/>
      <c r="T61" s="98"/>
      <c r="U61" s="98"/>
    </row>
    <row r="62" spans="1:21" s="100" customFormat="1" ht="18" customHeight="1" x14ac:dyDescent="0.2">
      <c r="A62" s="134" t="s">
        <v>61</v>
      </c>
      <c r="B62" s="135"/>
      <c r="C62" s="133"/>
      <c r="D62" s="106">
        <f t="shared" si="1"/>
        <v>0</v>
      </c>
      <c r="E62" s="159">
        <f t="shared" si="5"/>
        <v>0</v>
      </c>
      <c r="F62" s="106">
        <f t="shared" si="2"/>
        <v>0</v>
      </c>
      <c r="G62" s="159">
        <f t="shared" si="6"/>
        <v>0</v>
      </c>
      <c r="H62" s="159">
        <f t="shared" si="7"/>
        <v>0</v>
      </c>
      <c r="I62" s="159">
        <f t="shared" si="8"/>
        <v>0</v>
      </c>
      <c r="J62" s="106">
        <f t="shared" si="3"/>
        <v>0</v>
      </c>
      <c r="K62" s="159">
        <f t="shared" si="9"/>
        <v>0</v>
      </c>
      <c r="L62" s="106">
        <f t="shared" ref="L62" si="33">L31</f>
        <v>0</v>
      </c>
      <c r="M62" s="159">
        <f t="shared" si="11"/>
        <v>0</v>
      </c>
      <c r="N62" s="106">
        <f t="shared" ref="N62" si="34">N31</f>
        <v>0</v>
      </c>
      <c r="O62" s="159">
        <f t="shared" si="13"/>
        <v>0</v>
      </c>
      <c r="P62" s="164">
        <f t="shared" si="14"/>
        <v>0</v>
      </c>
      <c r="Q62" s="98"/>
      <c r="R62" s="98"/>
      <c r="S62" s="98"/>
      <c r="T62" s="98"/>
      <c r="U62" s="98"/>
    </row>
    <row r="63" spans="1:21" s="100" customFormat="1" ht="18" customHeight="1" thickBot="1" x14ac:dyDescent="0.25">
      <c r="A63" s="128" t="s">
        <v>73</v>
      </c>
      <c r="B63" s="144"/>
      <c r="C63" s="145"/>
      <c r="D63" s="130"/>
      <c r="E63" s="156">
        <f>SUMPRODUCT(ROUND(E51:E62,2))</f>
        <v>0</v>
      </c>
      <c r="F63" s="130"/>
      <c r="G63" s="157">
        <f>SUMPRODUCT(ROUND(G51:G62,2))</f>
        <v>0</v>
      </c>
      <c r="H63" s="157">
        <f>SUMPRODUCT(ROUND(H51:H62,2))</f>
        <v>0</v>
      </c>
      <c r="I63" s="156">
        <f>SUMPRODUCT(ROUND(I51:I62,2))</f>
        <v>0</v>
      </c>
      <c r="J63" s="130"/>
      <c r="K63" s="156">
        <f>SUMPRODUCT(ROUND(K51:K62,2))</f>
        <v>0</v>
      </c>
      <c r="L63" s="130"/>
      <c r="M63" s="156">
        <f>SUMPRODUCT(ROUND(M51:M62,2))</f>
        <v>0</v>
      </c>
      <c r="N63" s="130"/>
      <c r="O63" s="156">
        <f>SUMPRODUCT(ROUND(O51:O62,2))</f>
        <v>0</v>
      </c>
      <c r="P63" s="152">
        <f>SUM(P51:P62)</f>
        <v>0</v>
      </c>
      <c r="Q63" s="98"/>
      <c r="R63" s="98"/>
      <c r="S63" s="98"/>
      <c r="T63" s="98"/>
      <c r="U63" s="98"/>
    </row>
    <row r="64" spans="1:21" ht="5.0999999999999996" customHeight="1" thickTop="1" x14ac:dyDescent="0.2">
      <c r="R64" s="98"/>
    </row>
    <row r="65" spans="1:21" s="100" customFormat="1" ht="18" customHeight="1" x14ac:dyDescent="0.2">
      <c r="A65" s="143" t="s">
        <v>75</v>
      </c>
      <c r="B65" s="148"/>
      <c r="C65" s="139"/>
      <c r="D65" s="149"/>
      <c r="E65" s="150"/>
      <c r="F65" s="149"/>
      <c r="G65" s="150"/>
      <c r="H65" s="150"/>
      <c r="I65" s="150"/>
      <c r="J65" s="149"/>
      <c r="K65" s="149"/>
      <c r="L65" s="149"/>
      <c r="M65" s="149"/>
      <c r="N65" s="140">
        <f>N34</f>
        <v>0</v>
      </c>
      <c r="O65" s="160">
        <f>IF(P32=0,0,ROUND(O34/P32*P63,2))</f>
        <v>0</v>
      </c>
      <c r="P65" s="165">
        <f>ROUND(O65,2)</f>
        <v>0</v>
      </c>
      <c r="Q65" s="98"/>
      <c r="R65" s="98"/>
      <c r="S65" s="98"/>
      <c r="T65" s="98"/>
      <c r="U65" s="98"/>
    </row>
    <row r="66" spans="1:21" s="100" customFormat="1" ht="18" customHeight="1" thickBot="1" x14ac:dyDescent="0.25">
      <c r="A66" s="128" t="s">
        <v>64</v>
      </c>
      <c r="B66" s="144"/>
      <c r="C66" s="144"/>
      <c r="D66" s="146"/>
      <c r="E66" s="147"/>
      <c r="F66" s="146"/>
      <c r="G66" s="147"/>
      <c r="H66" s="147"/>
      <c r="I66" s="147"/>
      <c r="J66" s="146"/>
      <c r="K66" s="147"/>
      <c r="L66" s="146"/>
      <c r="M66" s="146"/>
      <c r="N66" s="146"/>
      <c r="O66" s="146"/>
      <c r="P66" s="152">
        <f>P63+P65</f>
        <v>0</v>
      </c>
      <c r="Q66" s="98"/>
      <c r="R66" s="171" t="s">
        <v>81</v>
      </c>
      <c r="S66" s="98"/>
      <c r="T66" s="98"/>
    </row>
    <row r="67" spans="1:21" ht="12.75" thickTop="1" x14ac:dyDescent="0.2">
      <c r="R67" s="98"/>
    </row>
    <row r="68" spans="1:21" s="101" customFormat="1" ht="18" customHeight="1" x14ac:dyDescent="0.2">
      <c r="A68" s="111" t="s">
        <v>62</v>
      </c>
      <c r="B68" s="129"/>
      <c r="C68" s="113"/>
      <c r="D68" s="117"/>
      <c r="E68" s="11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53" t="s">
        <v>63</v>
      </c>
      <c r="Q68" s="98"/>
      <c r="R68" s="98"/>
      <c r="S68" s="98"/>
      <c r="T68" s="98"/>
    </row>
    <row r="69" spans="1:21" s="101" customFormat="1" ht="5.0999999999999996" customHeight="1" x14ac:dyDescent="0.2">
      <c r="A69" s="116"/>
      <c r="B69" s="116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8"/>
      <c r="R69" s="98"/>
      <c r="S69" s="98"/>
      <c r="T69" s="98"/>
    </row>
    <row r="70" spans="1:21" s="101" customFormat="1" ht="18" customHeight="1" x14ac:dyDescent="0.2">
      <c r="A70" s="111" t="s">
        <v>83</v>
      </c>
      <c r="B70" s="129"/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04"/>
      <c r="Q70" s="98"/>
      <c r="R70" s="171" t="s">
        <v>79</v>
      </c>
      <c r="S70" s="98"/>
      <c r="T70" s="98"/>
    </row>
    <row r="71" spans="1:21" s="101" customFormat="1" ht="5.0999999999999996" customHeight="1" x14ac:dyDescent="0.2">
      <c r="A71" s="116"/>
      <c r="B71" s="116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98"/>
      <c r="R71" s="98"/>
      <c r="S71" s="98"/>
      <c r="T71" s="98"/>
    </row>
    <row r="72" spans="1:21" s="101" customFormat="1" ht="18" customHeight="1" x14ac:dyDescent="0.2">
      <c r="A72" s="111" t="s">
        <v>84</v>
      </c>
      <c r="B72" s="129"/>
      <c r="C72" s="113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04"/>
      <c r="Q72" s="98"/>
      <c r="R72" s="171" t="s">
        <v>78</v>
      </c>
      <c r="S72" s="98"/>
      <c r="T72" s="98"/>
    </row>
    <row r="73" spans="1:21" x14ac:dyDescent="0.2">
      <c r="R73" s="98"/>
    </row>
    <row r="74" spans="1:21" s="100" customFormat="1" ht="18" customHeight="1" x14ac:dyDescent="0.2">
      <c r="A74" s="119" t="s">
        <v>70</v>
      </c>
      <c r="B74" s="132"/>
      <c r="C74" s="120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2"/>
      <c r="Q74" s="98"/>
      <c r="R74" s="98"/>
      <c r="S74" s="98"/>
      <c r="T74" s="98"/>
    </row>
    <row r="75" spans="1:21" ht="15" customHeight="1" x14ac:dyDescent="0.2">
      <c r="A75" s="151" t="s">
        <v>67</v>
      </c>
      <c r="B75" s="125"/>
      <c r="C75" s="123"/>
      <c r="D75" s="123"/>
      <c r="E75" s="123"/>
      <c r="F75" s="123"/>
      <c r="G75" s="123"/>
      <c r="H75" s="123"/>
      <c r="I75" s="105"/>
      <c r="J75" s="105"/>
      <c r="K75" s="99"/>
      <c r="L75" s="64"/>
      <c r="R75" s="98"/>
    </row>
    <row r="76" spans="1:21" ht="12" customHeight="1" x14ac:dyDescent="0.2">
      <c r="A76" s="124"/>
      <c r="B76" s="124"/>
      <c r="C76" s="124"/>
      <c r="D76" s="124"/>
      <c r="E76" s="124"/>
      <c r="F76" s="124"/>
      <c r="G76" s="124"/>
      <c r="H76" s="124"/>
      <c r="I76" s="105"/>
      <c r="J76" s="105"/>
      <c r="K76" s="99"/>
      <c r="L76" s="99"/>
      <c r="R76" s="98"/>
    </row>
    <row r="77" spans="1:21" s="100" customFormat="1" ht="18" customHeight="1" x14ac:dyDescent="0.2">
      <c r="A77" s="138">
        <f>$A$10</f>
        <v>13</v>
      </c>
      <c r="B77" s="111" t="str">
        <f>$B$10</f>
        <v>Name, Vorname Mitarbeiter/in:</v>
      </c>
      <c r="C77" s="113"/>
      <c r="D77" s="114"/>
      <c r="E77" s="508" t="str">
        <f>IF($E$10="","",$E$10)</f>
        <v/>
      </c>
      <c r="F77" s="509"/>
      <c r="G77" s="510"/>
      <c r="P77" s="115"/>
      <c r="Q77" s="98"/>
      <c r="R77" s="98"/>
      <c r="S77" s="98"/>
      <c r="T77" s="98"/>
    </row>
    <row r="78" spans="1:21" s="101" customFormat="1" ht="5.0999999999999996" customHeight="1" x14ac:dyDescent="0.2">
      <c r="A78" s="116"/>
      <c r="B78" s="116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98"/>
      <c r="R78" s="98"/>
      <c r="S78" s="98"/>
      <c r="T78" s="98"/>
    </row>
    <row r="79" spans="1:21" s="101" customFormat="1" ht="18" customHeight="1" x14ac:dyDescent="0.2">
      <c r="A79" s="111" t="str">
        <f>$A$12</f>
        <v>Beschäftigungszeitraum im Projekt vom:</v>
      </c>
      <c r="B79" s="129"/>
      <c r="C79" s="113"/>
      <c r="D79" s="117"/>
      <c r="E79" s="112" t="str">
        <f>IF($E$12="","",$E$12)</f>
        <v/>
      </c>
      <c r="F79" s="118" t="s">
        <v>5</v>
      </c>
      <c r="G79" s="112" t="str">
        <f>IF($G$12="","",$G$12)</f>
        <v/>
      </c>
      <c r="J79" s="51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12"/>
      <c r="L79" s="512"/>
      <c r="M79" s="512"/>
      <c r="N79" s="512"/>
      <c r="O79" s="512"/>
      <c r="P79" s="513"/>
      <c r="Q79" s="98"/>
      <c r="R79" s="98"/>
      <c r="S79" s="98"/>
      <c r="T79" s="98"/>
    </row>
    <row r="81" spans="1:20" s="100" customFormat="1" ht="12" customHeight="1" x14ac:dyDescent="0.2">
      <c r="A81" s="479" t="s">
        <v>49</v>
      </c>
      <c r="B81" s="480"/>
      <c r="C81" s="485" t="s">
        <v>66</v>
      </c>
      <c r="D81" s="479" t="s">
        <v>112</v>
      </c>
      <c r="E81" s="488"/>
      <c r="F81" s="492" t="s">
        <v>41</v>
      </c>
      <c r="G81" s="493"/>
      <c r="H81" s="494"/>
      <c r="I81" s="494"/>
      <c r="J81" s="492" t="s">
        <v>42</v>
      </c>
      <c r="K81" s="493"/>
      <c r="L81" s="492" t="s">
        <v>113</v>
      </c>
      <c r="M81" s="493"/>
      <c r="N81" s="492" t="s">
        <v>114</v>
      </c>
      <c r="O81" s="493"/>
      <c r="P81" s="503" t="s">
        <v>43</v>
      </c>
      <c r="Q81" s="98"/>
      <c r="R81" s="172" t="s">
        <v>87</v>
      </c>
      <c r="S81" s="514" t="s">
        <v>85</v>
      </c>
      <c r="T81" s="517">
        <f>IF(P66&gt;=P70,IF(P66=0,0,P72/P66),0)</f>
        <v>0</v>
      </c>
    </row>
    <row r="82" spans="1:20" s="100" customFormat="1" ht="12" customHeight="1" x14ac:dyDescent="0.2">
      <c r="A82" s="481"/>
      <c r="B82" s="482"/>
      <c r="C82" s="486"/>
      <c r="D82" s="481"/>
      <c r="E82" s="489"/>
      <c r="F82" s="495"/>
      <c r="G82" s="496"/>
      <c r="H82" s="497"/>
      <c r="I82" s="497"/>
      <c r="J82" s="495"/>
      <c r="K82" s="496"/>
      <c r="L82" s="495"/>
      <c r="M82" s="496"/>
      <c r="N82" s="495"/>
      <c r="O82" s="496"/>
      <c r="P82" s="504"/>
      <c r="Q82" s="98"/>
      <c r="R82" s="173" t="s">
        <v>77</v>
      </c>
      <c r="S82" s="515"/>
      <c r="T82" s="518"/>
    </row>
    <row r="83" spans="1:20" s="100" customFormat="1" ht="12" customHeight="1" x14ac:dyDescent="0.2">
      <c r="A83" s="481"/>
      <c r="B83" s="482"/>
      <c r="C83" s="486"/>
      <c r="D83" s="490"/>
      <c r="E83" s="491"/>
      <c r="F83" s="495"/>
      <c r="G83" s="496"/>
      <c r="H83" s="497"/>
      <c r="I83" s="497"/>
      <c r="J83" s="495"/>
      <c r="K83" s="496"/>
      <c r="L83" s="495"/>
      <c r="M83" s="496"/>
      <c r="N83" s="495"/>
      <c r="O83" s="496"/>
      <c r="P83" s="504"/>
      <c r="Q83" s="98"/>
      <c r="R83" s="174" t="s">
        <v>82</v>
      </c>
      <c r="S83" s="516"/>
      <c r="T83" s="519"/>
    </row>
    <row r="84" spans="1:20" s="100" customFormat="1" ht="12" customHeight="1" x14ac:dyDescent="0.2">
      <c r="A84" s="481"/>
      <c r="B84" s="482"/>
      <c r="C84" s="486"/>
      <c r="D84" s="495" t="s">
        <v>37</v>
      </c>
      <c r="E84" s="500" t="s">
        <v>44</v>
      </c>
      <c r="F84" s="495" t="s">
        <v>37</v>
      </c>
      <c r="G84" s="500" t="s">
        <v>45</v>
      </c>
      <c r="H84" s="500" t="s">
        <v>46</v>
      </c>
      <c r="I84" s="500" t="s">
        <v>47</v>
      </c>
      <c r="J84" s="495" t="s">
        <v>37</v>
      </c>
      <c r="K84" s="496" t="s">
        <v>44</v>
      </c>
      <c r="L84" s="495" t="s">
        <v>37</v>
      </c>
      <c r="M84" s="496" t="s">
        <v>44</v>
      </c>
      <c r="N84" s="495" t="s">
        <v>37</v>
      </c>
      <c r="O84" s="496" t="s">
        <v>44</v>
      </c>
      <c r="P84" s="504"/>
      <c r="Q84" s="98"/>
      <c r="R84" s="172" t="s">
        <v>88</v>
      </c>
      <c r="S84" s="514" t="s">
        <v>86</v>
      </c>
      <c r="T84" s="517">
        <f>IF(P66&lt;P70,P72/P70,0)</f>
        <v>0</v>
      </c>
    </row>
    <row r="85" spans="1:20" s="100" customFormat="1" ht="12" customHeight="1" x14ac:dyDescent="0.2">
      <c r="A85" s="481"/>
      <c r="B85" s="482"/>
      <c r="C85" s="486"/>
      <c r="D85" s="498"/>
      <c r="E85" s="501"/>
      <c r="F85" s="498"/>
      <c r="G85" s="501"/>
      <c r="H85" s="501"/>
      <c r="I85" s="501"/>
      <c r="J85" s="498"/>
      <c r="K85" s="506"/>
      <c r="L85" s="498"/>
      <c r="M85" s="506"/>
      <c r="N85" s="498"/>
      <c r="O85" s="506"/>
      <c r="P85" s="504"/>
      <c r="Q85" s="98"/>
      <c r="R85" s="173" t="s">
        <v>77</v>
      </c>
      <c r="S85" s="515"/>
      <c r="T85" s="518"/>
    </row>
    <row r="86" spans="1:20" s="100" customFormat="1" ht="12" customHeight="1" x14ac:dyDescent="0.2">
      <c r="A86" s="483"/>
      <c r="B86" s="484"/>
      <c r="C86" s="487"/>
      <c r="D86" s="499"/>
      <c r="E86" s="502"/>
      <c r="F86" s="499"/>
      <c r="G86" s="502"/>
      <c r="H86" s="502"/>
      <c r="I86" s="502"/>
      <c r="J86" s="499"/>
      <c r="K86" s="507"/>
      <c r="L86" s="499"/>
      <c r="M86" s="507"/>
      <c r="N86" s="499"/>
      <c r="O86" s="507"/>
      <c r="P86" s="505"/>
      <c r="Q86" s="98"/>
      <c r="R86" s="174" t="s">
        <v>80</v>
      </c>
      <c r="S86" s="516"/>
      <c r="T86" s="519"/>
    </row>
    <row r="87" spans="1:20" s="100" customFormat="1" ht="18" customHeight="1" x14ac:dyDescent="0.2">
      <c r="A87" s="136" t="s">
        <v>50</v>
      </c>
      <c r="B87" s="137"/>
      <c r="C87" s="159">
        <f>C51</f>
        <v>0</v>
      </c>
      <c r="D87" s="109">
        <f>D51</f>
        <v>0</v>
      </c>
      <c r="E87" s="161">
        <f t="shared" ref="E87:E98" si="35">IF(E51=0,0,ROUND(E51*$T$87,2))</f>
        <v>0</v>
      </c>
      <c r="F87" s="109">
        <f t="shared" ref="F87:F98" si="36">F51</f>
        <v>0</v>
      </c>
      <c r="G87" s="161">
        <f t="shared" ref="G87:I98" si="37">IF(G51=0,0,ROUND(G51*$T$87,2))</f>
        <v>0</v>
      </c>
      <c r="H87" s="161">
        <f t="shared" si="37"/>
        <v>0</v>
      </c>
      <c r="I87" s="161">
        <f t="shared" si="37"/>
        <v>0</v>
      </c>
      <c r="J87" s="109">
        <f>J51</f>
        <v>0</v>
      </c>
      <c r="K87" s="161">
        <f t="shared" ref="K87:K98" si="38">IF(K51=0,0,ROUND(K51*$T$87,2))</f>
        <v>0</v>
      </c>
      <c r="L87" s="109">
        <f>L51</f>
        <v>0</v>
      </c>
      <c r="M87" s="161">
        <f t="shared" ref="M87:O98" si="39">IF(M51=0,0,ROUND(M51*$T$87,2))</f>
        <v>0</v>
      </c>
      <c r="N87" s="109">
        <f>N51</f>
        <v>0</v>
      </c>
      <c r="O87" s="161">
        <f t="shared" si="39"/>
        <v>0</v>
      </c>
      <c r="P87" s="163">
        <f>ROUND(E87,2)+ROUND(G87,2)+ROUND(H87,2)+ROUND(I87,2)+ROUND(K87,2)+ROUND(M87,2)-ROUND(O87,2)</f>
        <v>0</v>
      </c>
      <c r="Q87" s="98"/>
      <c r="R87" s="175" t="s">
        <v>76</v>
      </c>
      <c r="S87" s="176" t="str">
        <f>IF(P66&gt;=P70,"Fall 1","Fall 2")</f>
        <v>Fall 1</v>
      </c>
      <c r="T87" s="177">
        <f>VLOOKUP(S87,S81:T86,2,FALSE)</f>
        <v>0</v>
      </c>
    </row>
    <row r="88" spans="1:20" s="100" customFormat="1" ht="18" customHeight="1" x14ac:dyDescent="0.2">
      <c r="A88" s="134" t="s">
        <v>51</v>
      </c>
      <c r="B88" s="135"/>
      <c r="C88" s="159">
        <f t="shared" ref="C88:D98" si="40">C52</f>
        <v>0</v>
      </c>
      <c r="D88" s="106">
        <f t="shared" si="40"/>
        <v>0</v>
      </c>
      <c r="E88" s="161">
        <f t="shared" si="35"/>
        <v>0</v>
      </c>
      <c r="F88" s="106">
        <f t="shared" si="36"/>
        <v>0</v>
      </c>
      <c r="G88" s="161">
        <f t="shared" si="37"/>
        <v>0</v>
      </c>
      <c r="H88" s="161">
        <f t="shared" si="37"/>
        <v>0</v>
      </c>
      <c r="I88" s="161">
        <f t="shared" si="37"/>
        <v>0</v>
      </c>
      <c r="J88" s="106">
        <f t="shared" ref="J88:L98" si="41">J52</f>
        <v>0</v>
      </c>
      <c r="K88" s="161">
        <f t="shared" si="38"/>
        <v>0</v>
      </c>
      <c r="L88" s="106">
        <f t="shared" si="41"/>
        <v>0</v>
      </c>
      <c r="M88" s="161">
        <f t="shared" si="39"/>
        <v>0</v>
      </c>
      <c r="N88" s="106">
        <f t="shared" ref="N88" si="42">N52</f>
        <v>0</v>
      </c>
      <c r="O88" s="161">
        <f t="shared" si="39"/>
        <v>0</v>
      </c>
      <c r="P88" s="164">
        <f t="shared" ref="P88:P98" si="43">ROUND(E88,2)+ROUND(G88,2)+ROUND(H88,2)+ROUND(I88,2)+ROUND(K88,2)+ROUND(M88,2)-ROUND(O88,2)</f>
        <v>0</v>
      </c>
      <c r="Q88" s="98"/>
    </row>
    <row r="89" spans="1:20" s="100" customFormat="1" ht="18" customHeight="1" x14ac:dyDescent="0.2">
      <c r="A89" s="134" t="s">
        <v>52</v>
      </c>
      <c r="B89" s="135"/>
      <c r="C89" s="159">
        <f t="shared" si="40"/>
        <v>0</v>
      </c>
      <c r="D89" s="106">
        <f t="shared" si="40"/>
        <v>0</v>
      </c>
      <c r="E89" s="161">
        <f t="shared" si="35"/>
        <v>0</v>
      </c>
      <c r="F89" s="106">
        <f t="shared" si="36"/>
        <v>0</v>
      </c>
      <c r="G89" s="161">
        <f t="shared" si="37"/>
        <v>0</v>
      </c>
      <c r="H89" s="161">
        <f t="shared" si="37"/>
        <v>0</v>
      </c>
      <c r="I89" s="161">
        <f t="shared" si="37"/>
        <v>0</v>
      </c>
      <c r="J89" s="106">
        <f t="shared" si="41"/>
        <v>0</v>
      </c>
      <c r="K89" s="161">
        <f t="shared" si="38"/>
        <v>0</v>
      </c>
      <c r="L89" s="106">
        <f t="shared" si="41"/>
        <v>0</v>
      </c>
      <c r="M89" s="161">
        <f t="shared" si="39"/>
        <v>0</v>
      </c>
      <c r="N89" s="106">
        <f t="shared" ref="N89" si="44">N53</f>
        <v>0</v>
      </c>
      <c r="O89" s="161">
        <f t="shared" si="39"/>
        <v>0</v>
      </c>
      <c r="P89" s="164">
        <f t="shared" si="43"/>
        <v>0</v>
      </c>
      <c r="Q89" s="98"/>
    </row>
    <row r="90" spans="1:20" s="100" customFormat="1" ht="18" customHeight="1" x14ac:dyDescent="0.2">
      <c r="A90" s="134" t="s">
        <v>53</v>
      </c>
      <c r="B90" s="135"/>
      <c r="C90" s="159">
        <f t="shared" si="40"/>
        <v>0</v>
      </c>
      <c r="D90" s="106">
        <f t="shared" si="40"/>
        <v>0</v>
      </c>
      <c r="E90" s="161">
        <f t="shared" si="35"/>
        <v>0</v>
      </c>
      <c r="F90" s="106">
        <f t="shared" si="36"/>
        <v>0</v>
      </c>
      <c r="G90" s="161">
        <f t="shared" si="37"/>
        <v>0</v>
      </c>
      <c r="H90" s="161">
        <f t="shared" si="37"/>
        <v>0</v>
      </c>
      <c r="I90" s="161">
        <f t="shared" si="37"/>
        <v>0</v>
      </c>
      <c r="J90" s="106">
        <f t="shared" si="41"/>
        <v>0</v>
      </c>
      <c r="K90" s="161">
        <f t="shared" si="38"/>
        <v>0</v>
      </c>
      <c r="L90" s="106">
        <f t="shared" si="41"/>
        <v>0</v>
      </c>
      <c r="M90" s="161">
        <f t="shared" si="39"/>
        <v>0</v>
      </c>
      <c r="N90" s="106">
        <f t="shared" ref="N90" si="45">N54</f>
        <v>0</v>
      </c>
      <c r="O90" s="161">
        <f t="shared" si="39"/>
        <v>0</v>
      </c>
      <c r="P90" s="164">
        <f t="shared" si="43"/>
        <v>0</v>
      </c>
      <c r="Q90" s="98"/>
    </row>
    <row r="91" spans="1:20" s="100" customFormat="1" ht="18" customHeight="1" x14ac:dyDescent="0.2">
      <c r="A91" s="134" t="s">
        <v>54</v>
      </c>
      <c r="B91" s="135"/>
      <c r="C91" s="159">
        <f t="shared" si="40"/>
        <v>0</v>
      </c>
      <c r="D91" s="106">
        <f t="shared" si="40"/>
        <v>0</v>
      </c>
      <c r="E91" s="161">
        <f t="shared" si="35"/>
        <v>0</v>
      </c>
      <c r="F91" s="106">
        <f t="shared" si="36"/>
        <v>0</v>
      </c>
      <c r="G91" s="161">
        <f t="shared" si="37"/>
        <v>0</v>
      </c>
      <c r="H91" s="161">
        <f t="shared" si="37"/>
        <v>0</v>
      </c>
      <c r="I91" s="161">
        <f t="shared" si="37"/>
        <v>0</v>
      </c>
      <c r="J91" s="106">
        <f t="shared" si="41"/>
        <v>0</v>
      </c>
      <c r="K91" s="161">
        <f t="shared" si="38"/>
        <v>0</v>
      </c>
      <c r="L91" s="106">
        <f t="shared" si="41"/>
        <v>0</v>
      </c>
      <c r="M91" s="161">
        <f t="shared" si="39"/>
        <v>0</v>
      </c>
      <c r="N91" s="106">
        <f t="shared" ref="N91" si="46">N55</f>
        <v>0</v>
      </c>
      <c r="O91" s="161">
        <f t="shared" si="39"/>
        <v>0</v>
      </c>
      <c r="P91" s="164">
        <f t="shared" si="43"/>
        <v>0</v>
      </c>
      <c r="Q91" s="98"/>
    </row>
    <row r="92" spans="1:20" s="100" customFormat="1" ht="18" customHeight="1" x14ac:dyDescent="0.2">
      <c r="A92" s="134" t="s">
        <v>55</v>
      </c>
      <c r="B92" s="135"/>
      <c r="C92" s="159">
        <f t="shared" si="40"/>
        <v>0</v>
      </c>
      <c r="D92" s="106">
        <f t="shared" si="40"/>
        <v>0</v>
      </c>
      <c r="E92" s="161">
        <f t="shared" si="35"/>
        <v>0</v>
      </c>
      <c r="F92" s="106">
        <f t="shared" si="36"/>
        <v>0</v>
      </c>
      <c r="G92" s="161">
        <f t="shared" si="37"/>
        <v>0</v>
      </c>
      <c r="H92" s="161">
        <f t="shared" si="37"/>
        <v>0</v>
      </c>
      <c r="I92" s="161">
        <f t="shared" si="37"/>
        <v>0</v>
      </c>
      <c r="J92" s="106">
        <f t="shared" si="41"/>
        <v>0</v>
      </c>
      <c r="K92" s="161">
        <f t="shared" si="38"/>
        <v>0</v>
      </c>
      <c r="L92" s="106">
        <f t="shared" si="41"/>
        <v>0</v>
      </c>
      <c r="M92" s="161">
        <f t="shared" si="39"/>
        <v>0</v>
      </c>
      <c r="N92" s="106">
        <f t="shared" ref="N92" si="47">N56</f>
        <v>0</v>
      </c>
      <c r="O92" s="161">
        <f t="shared" si="39"/>
        <v>0</v>
      </c>
      <c r="P92" s="164">
        <f t="shared" si="43"/>
        <v>0</v>
      </c>
      <c r="Q92" s="98"/>
    </row>
    <row r="93" spans="1:20" s="100" customFormat="1" ht="18" customHeight="1" x14ac:dyDescent="0.2">
      <c r="A93" s="134" t="s">
        <v>56</v>
      </c>
      <c r="B93" s="135"/>
      <c r="C93" s="159">
        <f t="shared" si="40"/>
        <v>0</v>
      </c>
      <c r="D93" s="106">
        <f t="shared" si="40"/>
        <v>0</v>
      </c>
      <c r="E93" s="161">
        <f t="shared" si="35"/>
        <v>0</v>
      </c>
      <c r="F93" s="106">
        <f t="shared" si="36"/>
        <v>0</v>
      </c>
      <c r="G93" s="161">
        <f t="shared" si="37"/>
        <v>0</v>
      </c>
      <c r="H93" s="161">
        <f t="shared" si="37"/>
        <v>0</v>
      </c>
      <c r="I93" s="161">
        <f t="shared" si="37"/>
        <v>0</v>
      </c>
      <c r="J93" s="106">
        <f t="shared" si="41"/>
        <v>0</v>
      </c>
      <c r="K93" s="161">
        <f t="shared" si="38"/>
        <v>0</v>
      </c>
      <c r="L93" s="106">
        <f t="shared" si="41"/>
        <v>0</v>
      </c>
      <c r="M93" s="161">
        <f t="shared" si="39"/>
        <v>0</v>
      </c>
      <c r="N93" s="106">
        <f t="shared" ref="N93" si="48">N57</f>
        <v>0</v>
      </c>
      <c r="O93" s="161">
        <f t="shared" si="39"/>
        <v>0</v>
      </c>
      <c r="P93" s="164">
        <f t="shared" si="43"/>
        <v>0</v>
      </c>
      <c r="Q93" s="98"/>
    </row>
    <row r="94" spans="1:20" s="100" customFormat="1" ht="18" customHeight="1" x14ac:dyDescent="0.2">
      <c r="A94" s="134" t="s">
        <v>57</v>
      </c>
      <c r="B94" s="135"/>
      <c r="C94" s="159">
        <f t="shared" si="40"/>
        <v>0</v>
      </c>
      <c r="D94" s="106">
        <f t="shared" si="40"/>
        <v>0</v>
      </c>
      <c r="E94" s="161">
        <f t="shared" si="35"/>
        <v>0</v>
      </c>
      <c r="F94" s="106">
        <f t="shared" si="36"/>
        <v>0</v>
      </c>
      <c r="G94" s="161">
        <f t="shared" si="37"/>
        <v>0</v>
      </c>
      <c r="H94" s="161">
        <f t="shared" si="37"/>
        <v>0</v>
      </c>
      <c r="I94" s="161">
        <f t="shared" si="37"/>
        <v>0</v>
      </c>
      <c r="J94" s="106">
        <f t="shared" si="41"/>
        <v>0</v>
      </c>
      <c r="K94" s="161">
        <f t="shared" si="38"/>
        <v>0</v>
      </c>
      <c r="L94" s="106">
        <f t="shared" si="41"/>
        <v>0</v>
      </c>
      <c r="M94" s="161">
        <f t="shared" si="39"/>
        <v>0</v>
      </c>
      <c r="N94" s="106">
        <f t="shared" ref="N94" si="49">N58</f>
        <v>0</v>
      </c>
      <c r="O94" s="161">
        <f t="shared" si="39"/>
        <v>0</v>
      </c>
      <c r="P94" s="164">
        <f t="shared" si="43"/>
        <v>0</v>
      </c>
      <c r="Q94" s="98"/>
    </row>
    <row r="95" spans="1:20" s="100" customFormat="1" ht="18" customHeight="1" x14ac:dyDescent="0.2">
      <c r="A95" s="134" t="s">
        <v>58</v>
      </c>
      <c r="B95" s="135"/>
      <c r="C95" s="159">
        <f t="shared" si="40"/>
        <v>0</v>
      </c>
      <c r="D95" s="106">
        <f t="shared" si="40"/>
        <v>0</v>
      </c>
      <c r="E95" s="161">
        <f t="shared" si="35"/>
        <v>0</v>
      </c>
      <c r="F95" s="106">
        <f t="shared" si="36"/>
        <v>0</v>
      </c>
      <c r="G95" s="161">
        <f t="shared" si="37"/>
        <v>0</v>
      </c>
      <c r="H95" s="161">
        <f t="shared" si="37"/>
        <v>0</v>
      </c>
      <c r="I95" s="161">
        <f t="shared" si="37"/>
        <v>0</v>
      </c>
      <c r="J95" s="106">
        <f t="shared" si="41"/>
        <v>0</v>
      </c>
      <c r="K95" s="161">
        <f t="shared" si="38"/>
        <v>0</v>
      </c>
      <c r="L95" s="106">
        <f t="shared" si="41"/>
        <v>0</v>
      </c>
      <c r="M95" s="161">
        <f t="shared" si="39"/>
        <v>0</v>
      </c>
      <c r="N95" s="106">
        <f t="shared" ref="N95" si="50">N59</f>
        <v>0</v>
      </c>
      <c r="O95" s="161">
        <f t="shared" si="39"/>
        <v>0</v>
      </c>
      <c r="P95" s="164">
        <f t="shared" si="43"/>
        <v>0</v>
      </c>
      <c r="Q95" s="98"/>
    </row>
    <row r="96" spans="1:20" s="100" customFormat="1" ht="18" customHeight="1" x14ac:dyDescent="0.2">
      <c r="A96" s="134" t="s">
        <v>59</v>
      </c>
      <c r="B96" s="135"/>
      <c r="C96" s="159">
        <f t="shared" si="40"/>
        <v>0</v>
      </c>
      <c r="D96" s="106">
        <f t="shared" si="40"/>
        <v>0</v>
      </c>
      <c r="E96" s="161">
        <f t="shared" si="35"/>
        <v>0</v>
      </c>
      <c r="F96" s="106">
        <f t="shared" si="36"/>
        <v>0</v>
      </c>
      <c r="G96" s="161">
        <f t="shared" si="37"/>
        <v>0</v>
      </c>
      <c r="H96" s="161">
        <f t="shared" si="37"/>
        <v>0</v>
      </c>
      <c r="I96" s="161">
        <f t="shared" si="37"/>
        <v>0</v>
      </c>
      <c r="J96" s="106">
        <f t="shared" si="41"/>
        <v>0</v>
      </c>
      <c r="K96" s="161">
        <f t="shared" si="38"/>
        <v>0</v>
      </c>
      <c r="L96" s="106">
        <f t="shared" si="41"/>
        <v>0</v>
      </c>
      <c r="M96" s="161">
        <f t="shared" si="39"/>
        <v>0</v>
      </c>
      <c r="N96" s="106">
        <f t="shared" ref="N96" si="51">N60</f>
        <v>0</v>
      </c>
      <c r="O96" s="161">
        <f t="shared" si="39"/>
        <v>0</v>
      </c>
      <c r="P96" s="164">
        <f t="shared" si="43"/>
        <v>0</v>
      </c>
      <c r="Q96" s="98"/>
    </row>
    <row r="97" spans="1:18" s="100" customFormat="1" ht="18" customHeight="1" x14ac:dyDescent="0.2">
      <c r="A97" s="134" t="s">
        <v>60</v>
      </c>
      <c r="B97" s="135"/>
      <c r="C97" s="159">
        <f t="shared" si="40"/>
        <v>0</v>
      </c>
      <c r="D97" s="106">
        <f t="shared" si="40"/>
        <v>0</v>
      </c>
      <c r="E97" s="161">
        <f t="shared" si="35"/>
        <v>0</v>
      </c>
      <c r="F97" s="106">
        <f t="shared" si="36"/>
        <v>0</v>
      </c>
      <c r="G97" s="161">
        <f t="shared" si="37"/>
        <v>0</v>
      </c>
      <c r="H97" s="161">
        <f t="shared" si="37"/>
        <v>0</v>
      </c>
      <c r="I97" s="161">
        <f t="shared" si="37"/>
        <v>0</v>
      </c>
      <c r="J97" s="106">
        <f t="shared" si="41"/>
        <v>0</v>
      </c>
      <c r="K97" s="161">
        <f t="shared" si="38"/>
        <v>0</v>
      </c>
      <c r="L97" s="106">
        <f t="shared" si="41"/>
        <v>0</v>
      </c>
      <c r="M97" s="161">
        <f t="shared" si="39"/>
        <v>0</v>
      </c>
      <c r="N97" s="106">
        <f t="shared" ref="N97" si="52">N61</f>
        <v>0</v>
      </c>
      <c r="O97" s="161">
        <f t="shared" si="39"/>
        <v>0</v>
      </c>
      <c r="P97" s="164">
        <f t="shared" si="43"/>
        <v>0</v>
      </c>
      <c r="Q97" s="98"/>
    </row>
    <row r="98" spans="1:18" s="100" customFormat="1" ht="18" customHeight="1" x14ac:dyDescent="0.2">
      <c r="A98" s="134" t="s">
        <v>61</v>
      </c>
      <c r="B98" s="135"/>
      <c r="C98" s="159">
        <f t="shared" si="40"/>
        <v>0</v>
      </c>
      <c r="D98" s="106">
        <f t="shared" si="40"/>
        <v>0</v>
      </c>
      <c r="E98" s="161">
        <f t="shared" si="35"/>
        <v>0</v>
      </c>
      <c r="F98" s="106">
        <f t="shared" si="36"/>
        <v>0</v>
      </c>
      <c r="G98" s="161">
        <f t="shared" si="37"/>
        <v>0</v>
      </c>
      <c r="H98" s="161">
        <f t="shared" si="37"/>
        <v>0</v>
      </c>
      <c r="I98" s="161">
        <f t="shared" si="37"/>
        <v>0</v>
      </c>
      <c r="J98" s="106">
        <f t="shared" si="41"/>
        <v>0</v>
      </c>
      <c r="K98" s="161">
        <f t="shared" si="38"/>
        <v>0</v>
      </c>
      <c r="L98" s="106">
        <f t="shared" si="41"/>
        <v>0</v>
      </c>
      <c r="M98" s="161">
        <f t="shared" si="39"/>
        <v>0</v>
      </c>
      <c r="N98" s="106">
        <f t="shared" ref="N98" si="53">N62</f>
        <v>0</v>
      </c>
      <c r="O98" s="161">
        <f t="shared" si="39"/>
        <v>0</v>
      </c>
      <c r="P98" s="164">
        <f t="shared" si="43"/>
        <v>0</v>
      </c>
      <c r="Q98" s="98"/>
    </row>
    <row r="99" spans="1:18" s="100" customFormat="1" ht="18" customHeight="1" thickBot="1" x14ac:dyDescent="0.25">
      <c r="A99" s="128" t="s">
        <v>73</v>
      </c>
      <c r="B99" s="144"/>
      <c r="C99" s="145"/>
      <c r="D99" s="130"/>
      <c r="E99" s="156">
        <f>SUMPRODUCT(ROUND(E87:E98,2))</f>
        <v>0</v>
      </c>
      <c r="F99" s="130"/>
      <c r="G99" s="157">
        <f>SUMPRODUCT(ROUND(G87:G98,2))</f>
        <v>0</v>
      </c>
      <c r="H99" s="157">
        <f>SUMPRODUCT(ROUND(H87:H98,2))</f>
        <v>0</v>
      </c>
      <c r="I99" s="156">
        <f>SUMPRODUCT(ROUND(I87:I98,2))</f>
        <v>0</v>
      </c>
      <c r="J99" s="130"/>
      <c r="K99" s="156">
        <f>SUMPRODUCT(ROUND(K87:K98,2))</f>
        <v>0</v>
      </c>
      <c r="L99" s="130"/>
      <c r="M99" s="156">
        <f>SUMPRODUCT(ROUND(M87:M98,2))</f>
        <v>0</v>
      </c>
      <c r="N99" s="130"/>
      <c r="O99" s="156">
        <f>SUMPRODUCT(ROUND(O87:O98,2))</f>
        <v>0</v>
      </c>
      <c r="P99" s="152">
        <f>SUM(P87:P98)</f>
        <v>0</v>
      </c>
      <c r="Q99" s="98"/>
    </row>
    <row r="100" spans="1:18" ht="5.0999999999999996" customHeight="1" thickTop="1" x14ac:dyDescent="0.2">
      <c r="R100" s="98"/>
    </row>
    <row r="101" spans="1:18" s="100" customFormat="1" ht="18" customHeight="1" x14ac:dyDescent="0.2">
      <c r="A101" s="143" t="s">
        <v>75</v>
      </c>
      <c r="B101" s="148"/>
      <c r="C101" s="139"/>
      <c r="D101" s="149"/>
      <c r="E101" s="150"/>
      <c r="F101" s="149"/>
      <c r="G101" s="150"/>
      <c r="H101" s="150"/>
      <c r="I101" s="150"/>
      <c r="J101" s="150"/>
      <c r="K101" s="150"/>
      <c r="L101" s="150"/>
      <c r="M101" s="150"/>
      <c r="N101" s="140">
        <f>N65</f>
        <v>0</v>
      </c>
      <c r="O101" s="162">
        <f>IF(O65=0,0,ROUND(O65*$T$87,2))</f>
        <v>0</v>
      </c>
      <c r="P101" s="165">
        <f>ROUND(O101,2)</f>
        <v>0</v>
      </c>
      <c r="Q101" s="98"/>
    </row>
    <row r="102" spans="1:18" s="100" customFormat="1" ht="18" customHeight="1" thickBot="1" x14ac:dyDescent="0.25">
      <c r="A102" s="128" t="s">
        <v>64</v>
      </c>
      <c r="B102" s="144"/>
      <c r="C102" s="144"/>
      <c r="D102" s="146"/>
      <c r="E102" s="147"/>
      <c r="F102" s="146"/>
      <c r="G102" s="147"/>
      <c r="H102" s="147"/>
      <c r="I102" s="147"/>
      <c r="J102" s="146"/>
      <c r="K102" s="147"/>
      <c r="L102" s="146"/>
      <c r="M102" s="146"/>
      <c r="N102" s="146"/>
      <c r="O102" s="146"/>
      <c r="P102" s="152">
        <f>P99+P101</f>
        <v>0</v>
      </c>
      <c r="Q102" s="98"/>
    </row>
    <row r="103" spans="1:18" ht="12.75" thickTop="1" x14ac:dyDescent="0.2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5" priority="3" stopIfTrue="1">
      <formula>$P$68="nein"</formula>
    </cfRule>
  </conditionalFormatting>
  <conditionalFormatting sqref="D51:D62 F51:F62 J51:J62 L51:L62 N65 D87:D98 F87:F98 J87:J98 L87:L98 N101 N87:N98 N51:N62">
    <cfRule type="cellIs" dxfId="1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Änderungsdoku</vt:lpstr>
      <vt:lpstr>Seite 1</vt:lpstr>
      <vt:lpstr>Seite 2</vt:lpstr>
      <vt:lpstr>Seite 3</vt:lpstr>
      <vt:lpstr>Seite 4</vt:lpstr>
      <vt:lpstr>Seite 5</vt:lpstr>
      <vt:lpstr>Anlage Personalausgaben (11)</vt:lpstr>
      <vt:lpstr>Anlage Personalausgaben (12)</vt:lpstr>
      <vt:lpstr>Anlage Personalausgaben (13)</vt:lpstr>
      <vt:lpstr>Anlage Personalausgaben (14)</vt:lpstr>
      <vt:lpstr>Anlage Personalausgaben (15)</vt:lpstr>
      <vt:lpstr>Anlage Personalausgaben (16)</vt:lpstr>
      <vt:lpstr>Anlage Personalausgaben (17)</vt:lpstr>
      <vt:lpstr>Anlage Personalausgaben (18)</vt:lpstr>
      <vt:lpstr>Anlage Personalausgaben (19)</vt:lpstr>
      <vt:lpstr>Anlage Personalausgaben (20)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Änderungsdoku!Drucktitel</vt:lpstr>
      <vt:lpstr>'Anlage Personalausgaben (11)'!Drucktitel</vt:lpstr>
      <vt:lpstr>'Anlage Personalausgaben (12)'!Drucktitel</vt:lpstr>
      <vt:lpstr>'Anlage Personalausgaben (13)'!Drucktitel</vt:lpstr>
      <vt:lpstr>'Anlage Personalausgaben (14)'!Drucktitel</vt:lpstr>
      <vt:lpstr>'Anlage Personalausgaben (15)'!Drucktitel</vt:lpstr>
      <vt:lpstr>'Anlage Personalausgaben (16)'!Drucktitel</vt:lpstr>
      <vt:lpstr>'Anlage Personalausgaben (17)'!Drucktitel</vt:lpstr>
      <vt:lpstr>'Anlage Personalausgaben (18)'!Drucktitel</vt:lpstr>
      <vt:lpstr>'Anlage Personalausgaben (19)'!Drucktitel</vt:lpstr>
      <vt:lpstr>'Anlage Personalausgaben (20)'!Drucktitel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Wessel Angela (Gfaw)</cp:lastModifiedBy>
  <cp:lastPrinted>2021-06-09T12:50:44Z</cp:lastPrinted>
  <dcterms:created xsi:type="dcterms:W3CDTF">2000-03-16T14:51:56Z</dcterms:created>
  <dcterms:modified xsi:type="dcterms:W3CDTF">2021-06-17T07:24:50Z</dcterms:modified>
  <cp:category/>
</cp:coreProperties>
</file>